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tabRatio="944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<sst xmlns="http://schemas.openxmlformats.org/spreadsheetml/2006/main" count="364" uniqueCount="204">
  <si>
    <t>总计</t>
  </si>
  <si>
    <t>2021年部门预算公开表</t>
  </si>
  <si>
    <t>部门名称：</t>
  </si>
  <si>
    <t>南昌市新建区退役军人事务局</t>
  </si>
  <si>
    <t>总计(合计)</t>
  </si>
  <si>
    <t>编制日期：</t>
  </si>
  <si>
    <t>2021年1月14日</t>
  </si>
  <si>
    <t>编制单位：</t>
  </si>
  <si>
    <t xml:space="preserve">  南昌市新建区退役军人事务局（本级）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</si>
  <si>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</si>
  <si>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</si>
  <si>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</si>
  <si>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</si>
  <si>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</si>
  <si>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</si>
  <si>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</si>
  <si>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</si>
  <si>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</si>
  <si>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</si>
  <si>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</si>
  <si>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</si>
  <si>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</si>
  <si>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</si>
  <si>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</si>
  <si>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</si>
  <si>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</si>
  <si>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</si>
  <si>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</si>
  <si>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</si>
  <si>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</si>
  <si>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</si>
  <si>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</si>
  <si>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</si>
  <si>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</si>
  <si>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</si>
  <si>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</si>
  <si>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</si>
  <si>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</si>
  <si>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</si>
  <si>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</si>
  <si>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填报单位：南昌市新建区退役军人事务局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</si>
  <si>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</si>
  <si>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</si>
  <si>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</si>
  <si>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</si>
  <si>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</si>
  <si>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</si>
  <si>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</si>
  <si>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</si>
  <si>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</si>
  <si>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</si>
  <si>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</si>
  <si>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</si>
  <si>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</si>
  <si>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</si>
  <si>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</si>
  <si>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</si>
  <si>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</si>
  <si>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</si>
  <si>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</si>
  <si>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</si>
  <si>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28</t>
  </si>
  <si>
    <t xml:space="preserve">  退役军人管理事务</t>
  </si>
  <si>
    <t xml:space="preserve">    2082801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</si>
  <si>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</si>
  <si>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</si>
  <si>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</si>
  <si>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</si>
  <si>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</si>
  <si>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</si>
  <si>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</si>
  <si>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</si>
  <si>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</si>
  <si>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</si>
  <si>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</si>
  <si>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</si>
  <si>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08</t>
  </si>
  <si>
    <t xml:space="preserve">  抚恤</t>
  </si>
  <si>
    <t xml:space="preserve">    2080804</t>
  </si>
  <si>
    <t xml:space="preserve">    优抚事业单位支出</t>
  </si>
  <si>
    <t xml:space="preserve">    2080805</t>
  </si>
  <si>
    <t xml:space="preserve">    义务兵优待</t>
  </si>
  <si>
    <t xml:space="preserve">  09</t>
  </si>
  <si>
    <t xml:space="preserve">  退役安置</t>
  </si>
  <si>
    <t xml:space="preserve">    2080901</t>
  </si>
  <si>
    <t xml:space="preserve">    退役士兵安置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</si>
  <si>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</si>
  <si>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</si>
  <si>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</si>
  <si>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</si>
  <si>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</si>
  <si>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</si>
  <si>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2082803</t>
  </si>
  <si>
    <t xml:space="preserve">    机关服务</t>
  </si>
  <si>
    <t xml:space="preserve">    2082804</t>
  </si>
  <si>
    <t xml:space="preserve">    拥军优属</t>
  </si>
  <si>
    <t xml:space="preserve">    2082850</t>
  </si>
  <si>
    <t xml:space="preserve">    事业运行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</si>
  <si>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</si>
  <si>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</si>
  <si>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</si>
  <si>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</si>
  <si>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</si>
  <si>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</si>
  <si>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</si>
  <si>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</si>
  <si>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</si>
  <si>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</si>
  <si>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</si>
  <si>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</si>
  <si>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</si>
  <si>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</si>
  <si>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</si>
  <si>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</si>
  <si>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</si>
  <si>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</si>
  <si>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</si>
  <si>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</si>
  <si>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</si>
  <si>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</si>
  <si>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</si>
  <si>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</si>
  <si>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</si>
  <si>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</si>
  <si>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</si>
  <si>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</si>
  <si>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</si>
  <si>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</si>
  <si>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</si>
  <si>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</si>
  <si>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</si>
  <si>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</si>
  <si>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</si>
  <si>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</si>
  <si>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</si>
  <si>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</si>
  <si>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30130106</t>
  </si>
  <si>
    <t xml:space="preserve">  伙食补助费(工资福利支出)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</si>
  <si>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</si>
  <si>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</si>
  <si>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</si>
  <si>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</si>
  <si>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</si>
  <si>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</si>
  <si>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</si>
  <si>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</si>
  <si>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</si>
  <si>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</si>
  <si>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</si>
  <si>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</si>
  <si>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</si>
  <si>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</si>
  <si>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</si>
  <si>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</si>
  <si>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</si>
  <si>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</si>
  <si>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</si>
  <si>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</si>
  <si>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</si>
  <si>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</si>
  <si>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</si>
  <si>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</si>
  <si>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</si>
  <si>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</si>
  <si>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</si>
  <si>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</si>
  <si>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</si>
  <si>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</si>
  <si>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</si>
  <si>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</si>
  <si>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</si>
  <si>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</si>
  <si>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</si>
  <si>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</si>
  <si>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</si>
  <si>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</si>
  <si>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30130239</t>
  </si>
  <si>
    <t xml:space="preserve">  其他交通费用(商品和服务支出)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</si>
  <si>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</si>
  <si>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</si>
  <si>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</si>
  <si>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</si>
  <si>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</si>
  <si>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</si>
  <si>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</si>
  <si>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</si>
  <si>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</si>
  <si>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</si>
  <si>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</si>
  <si>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</si>
  <si>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</si>
  <si>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</si>
  <si>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</si>
  <si>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</si>
  <si>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308001</t>
  </si>
  <si>
    <t>退役军人事务局</t>
  </si>
  <si>
    <t>无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</si>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</sst>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0" fontId="3" fillId="0" borderId="11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 horizontal="left"/>
    </xf>
    <xf numFmtId="31" fontId="9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N13" sqref="N13"/>
    </sheetView>
  </sheetViews>
  <sheetFormatPr defaultColWidth="9.16015625" defaultRowHeight="12.75" customHeight="1"/>
  <cols>
    <col min="1" max="7" width="9.16015625" style="0" customWidth="1"/>
    <col min="8" max="8" width="20.16015625" style="0" customWidth="1"/>
  </cols>
  <sheetData>
    <row r="1" spans="1:21" ht="12.75" customHeight="1">
      <c r="A1" s="82"/>
      <c r="T1" s="7"/>
      <c r="U1" s="103" t="s">
        <v>0</v>
      </c>
    </row>
    <row r="2" ht="42" customHeight="1">
      <c r="T2" s="7"/>
    </row>
    <row r="3" spans="1:20" ht="61.5" customHeight="1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93"/>
      <c r="L3" s="93"/>
      <c r="M3" s="94"/>
      <c r="N3" s="95"/>
      <c r="O3" s="95"/>
      <c r="P3" s="95"/>
      <c r="S3" s="7"/>
      <c r="T3" s="7"/>
    </row>
    <row r="4" spans="1:19" ht="38.25" customHeight="1">
      <c r="A4" s="85"/>
      <c r="B4" s="86"/>
      <c r="C4" s="86"/>
      <c r="D4" s="86"/>
      <c r="E4" s="86"/>
      <c r="F4" s="87"/>
      <c r="G4" s="87"/>
      <c r="H4" s="86"/>
      <c r="I4" s="86"/>
      <c r="J4" s="96"/>
      <c r="K4" s="96"/>
      <c r="L4" s="96"/>
      <c r="M4" s="96"/>
      <c r="N4" s="86"/>
      <c r="O4" s="86"/>
      <c r="P4" s="86"/>
      <c r="Q4" s="7"/>
      <c r="R4" s="7"/>
      <c r="S4" s="7"/>
    </row>
    <row r="5" spans="1:17" ht="12.75" customHeight="1">
      <c r="A5" s="88"/>
      <c r="B5" s="88"/>
      <c r="C5" s="85"/>
      <c r="D5" s="85"/>
      <c r="E5" s="85"/>
      <c r="F5" s="88"/>
      <c r="G5" s="88"/>
      <c r="H5" s="85"/>
      <c r="I5" s="85"/>
      <c r="J5" s="88"/>
      <c r="K5" s="88"/>
      <c r="L5" s="88"/>
      <c r="M5" s="85"/>
      <c r="N5" s="85"/>
      <c r="O5" s="85"/>
      <c r="P5" s="85"/>
      <c r="Q5" s="7"/>
    </row>
    <row r="6" spans="1:17" ht="25.5" customHeight="1">
      <c r="A6" s="85"/>
      <c r="B6" s="88"/>
      <c r="C6" s="85"/>
      <c r="D6" s="85"/>
      <c r="E6" s="85"/>
      <c r="F6" s="88" t="s">
        <v>2</v>
      </c>
      <c r="G6" s="88"/>
      <c r="H6" s="89" t="s">
        <v>3</v>
      </c>
      <c r="I6" s="97"/>
      <c r="J6" s="97"/>
      <c r="K6" s="97"/>
      <c r="L6" s="97"/>
      <c r="M6" s="98"/>
      <c r="N6" s="85"/>
      <c r="O6" s="85"/>
      <c r="P6" s="85"/>
      <c r="Q6" s="7"/>
    </row>
    <row r="7" spans="1:16" ht="12.75" customHeight="1">
      <c r="A7" s="85"/>
      <c r="B7" s="88"/>
      <c r="C7" s="88"/>
      <c r="D7" s="85"/>
      <c r="E7" s="85"/>
      <c r="F7" s="85"/>
      <c r="G7" s="88"/>
      <c r="H7" s="88"/>
      <c r="I7" s="88"/>
      <c r="J7" s="88"/>
      <c r="K7" s="88"/>
      <c r="L7" s="85"/>
      <c r="M7" s="85"/>
      <c r="N7" s="85"/>
      <c r="O7" s="85"/>
      <c r="P7" s="85"/>
    </row>
    <row r="8" spans="1:16" ht="12.75" customHeight="1">
      <c r="A8" s="85"/>
      <c r="B8" s="85"/>
      <c r="C8" s="88"/>
      <c r="D8" s="85"/>
      <c r="E8" s="85"/>
      <c r="F8" s="85"/>
      <c r="G8" s="88"/>
      <c r="H8" s="88"/>
      <c r="I8" s="88"/>
      <c r="J8" s="88"/>
      <c r="K8" s="88"/>
      <c r="L8" s="85"/>
      <c r="M8" s="85"/>
      <c r="N8" s="85"/>
      <c r="O8" s="85"/>
      <c r="P8" s="85"/>
    </row>
    <row r="9" spans="1:255" ht="12.75" customHeight="1">
      <c r="A9" s="85"/>
      <c r="B9" s="85"/>
      <c r="C9" s="88"/>
      <c r="D9" s="88"/>
      <c r="E9" s="85"/>
      <c r="F9" s="85"/>
      <c r="G9" s="85"/>
      <c r="H9" s="88"/>
      <c r="I9" s="88"/>
      <c r="J9" s="88"/>
      <c r="K9" s="88"/>
      <c r="L9" s="88"/>
      <c r="M9" s="85"/>
      <c r="N9" s="85"/>
      <c r="O9" s="85"/>
      <c r="P9" s="85"/>
      <c r="IS9" s="7"/>
      <c r="IT9" s="7"/>
      <c r="IU9" s="104" t="s">
        <v>4</v>
      </c>
    </row>
    <row r="10" spans="1:255" ht="24.75" customHeight="1">
      <c r="A10" s="85"/>
      <c r="B10" s="85"/>
      <c r="C10" s="85"/>
      <c r="D10" s="88"/>
      <c r="E10" s="85"/>
      <c r="F10" s="90" t="s">
        <v>5</v>
      </c>
      <c r="G10" s="85"/>
      <c r="H10" s="91"/>
      <c r="I10" s="99" t="s">
        <v>6</v>
      </c>
      <c r="J10" s="88"/>
      <c r="K10" s="88"/>
      <c r="L10" s="88"/>
      <c r="M10" s="85"/>
      <c r="N10" s="85"/>
      <c r="O10" s="85"/>
      <c r="P10" s="85"/>
      <c r="IS10" s="7"/>
      <c r="IU10" s="7"/>
    </row>
    <row r="11" spans="1:255" ht="12.75" customHeight="1">
      <c r="A11" s="85"/>
      <c r="B11" s="85"/>
      <c r="C11" s="85"/>
      <c r="D11" s="85"/>
      <c r="E11" s="85"/>
      <c r="F11" s="85"/>
      <c r="G11" s="85"/>
      <c r="H11" s="85"/>
      <c r="I11" s="88"/>
      <c r="J11" s="88"/>
      <c r="K11" s="88"/>
      <c r="L11" s="88"/>
      <c r="M11" s="88"/>
      <c r="N11" s="85"/>
      <c r="O11" s="85"/>
      <c r="P11" s="85"/>
      <c r="IS11" s="7"/>
      <c r="IU11" s="7"/>
    </row>
    <row r="12" spans="1:256" ht="12.75" customHeight="1">
      <c r="A12" s="85"/>
      <c r="B12" s="85"/>
      <c r="C12" s="85"/>
      <c r="D12" s="85"/>
      <c r="E12" s="85"/>
      <c r="F12" s="85"/>
      <c r="G12" s="85"/>
      <c r="H12" s="88"/>
      <c r="I12" s="88"/>
      <c r="J12" s="88"/>
      <c r="K12" s="88"/>
      <c r="L12" s="88"/>
      <c r="M12" s="85"/>
      <c r="N12" s="85"/>
      <c r="O12" s="85"/>
      <c r="P12" s="85"/>
      <c r="IU12" s="7"/>
      <c r="IV12" s="7"/>
    </row>
    <row r="13" spans="1:256" ht="24.75" customHeight="1">
      <c r="A13" s="85"/>
      <c r="B13" s="85"/>
      <c r="C13" s="85"/>
      <c r="D13" s="85"/>
      <c r="E13" s="85"/>
      <c r="F13" s="85" t="s">
        <v>7</v>
      </c>
      <c r="G13" s="85"/>
      <c r="H13" s="89" t="s">
        <v>8</v>
      </c>
      <c r="I13" s="97"/>
      <c r="J13" s="97"/>
      <c r="K13" s="98"/>
      <c r="L13" s="97"/>
      <c r="M13" s="98"/>
      <c r="N13" s="85"/>
      <c r="O13" s="85"/>
      <c r="P13" s="85"/>
      <c r="IV13" s="7"/>
    </row>
    <row r="14" spans="1:256" ht="12.75" customHeight="1">
      <c r="A14" s="85"/>
      <c r="B14" s="85"/>
      <c r="C14" s="85"/>
      <c r="D14" s="85"/>
      <c r="E14" s="85"/>
      <c r="F14" s="85"/>
      <c r="G14" s="85"/>
      <c r="H14" s="85"/>
      <c r="I14" s="88"/>
      <c r="J14" s="88"/>
      <c r="K14" s="88"/>
      <c r="L14" s="85"/>
      <c r="M14" s="85"/>
      <c r="N14" s="85"/>
      <c r="O14" s="85"/>
      <c r="P14" s="85"/>
      <c r="IV14" s="7"/>
    </row>
    <row r="15" spans="1:256" ht="32.25" customHeight="1">
      <c r="A15" s="85"/>
      <c r="B15" s="85"/>
      <c r="C15" s="85"/>
      <c r="D15" s="85"/>
      <c r="E15" s="85"/>
      <c r="F15" s="85"/>
      <c r="G15" s="85"/>
      <c r="H15" s="85"/>
      <c r="I15" s="88"/>
      <c r="J15" s="85"/>
      <c r="K15" s="88"/>
      <c r="L15" s="85"/>
      <c r="M15" s="85"/>
      <c r="N15" s="85"/>
      <c r="O15" s="85"/>
      <c r="P15" s="85"/>
      <c r="IV15" s="7"/>
    </row>
    <row r="16" spans="1:16" ht="12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8"/>
      <c r="L16" s="85"/>
      <c r="M16" s="85"/>
      <c r="N16" s="85"/>
      <c r="O16" s="85"/>
      <c r="P16" s="85"/>
    </row>
    <row r="17" spans="1:16" ht="31.5" customHeight="1">
      <c r="A17" s="92" t="s">
        <v>9</v>
      </c>
      <c r="B17" s="92"/>
      <c r="C17" s="92"/>
      <c r="D17" s="92"/>
      <c r="E17" s="85"/>
      <c r="F17" s="92"/>
      <c r="G17" s="92" t="s">
        <v>10</v>
      </c>
      <c r="H17" s="92"/>
      <c r="I17" s="85"/>
      <c r="J17" s="92"/>
      <c r="K17" s="92"/>
      <c r="L17" s="92"/>
      <c r="M17" s="92" t="s">
        <v>11</v>
      </c>
      <c r="N17" s="92"/>
      <c r="O17" s="100"/>
      <c r="P17" s="85"/>
    </row>
    <row r="18" spans="1:16" ht="12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16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ht="12.75" customHeight="1">
      <c r="J20" s="101"/>
    </row>
    <row r="23" ht="30" customHeight="1"/>
    <row r="27" ht="30" customHeight="1">
      <c r="P27" s="102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zoomScalePageLayoutView="0" workbookViewId="0" topLeftCell="C1">
      <selection activeCell="I14" sqref="I1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21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8" t="s">
        <v>198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27.75" customHeight="1">
      <c r="A3" s="9" t="s">
        <v>40</v>
      </c>
      <c r="P3" s="23" t="s">
        <v>13</v>
      </c>
    </row>
    <row r="4" spans="1:16" ht="17.25" customHeight="1">
      <c r="A4" s="10" t="s">
        <v>41</v>
      </c>
      <c r="B4" s="11"/>
      <c r="C4" s="105" t="s">
        <v>42</v>
      </c>
      <c r="D4" s="10" t="s">
        <v>43</v>
      </c>
      <c r="E4" s="12"/>
      <c r="F4" s="12"/>
      <c r="G4" s="12"/>
      <c r="H4" s="12"/>
      <c r="I4" s="107" t="s">
        <v>44</v>
      </c>
      <c r="J4" s="107" t="s">
        <v>45</v>
      </c>
      <c r="K4" s="107" t="s">
        <v>46</v>
      </c>
      <c r="L4" s="107" t="s">
        <v>47</v>
      </c>
      <c r="M4" s="107" t="s">
        <v>48</v>
      </c>
      <c r="N4" s="107" t="s">
        <v>49</v>
      </c>
      <c r="O4" s="24" t="s">
        <v>199</v>
      </c>
      <c r="P4" s="24"/>
    </row>
    <row r="5" spans="1:16" ht="58.5" customHeight="1">
      <c r="A5" s="13" t="s">
        <v>51</v>
      </c>
      <c r="B5" s="13" t="s">
        <v>52</v>
      </c>
      <c r="C5" s="106"/>
      <c r="D5" s="14" t="s">
        <v>53</v>
      </c>
      <c r="E5" s="15" t="s">
        <v>54</v>
      </c>
      <c r="F5" s="16" t="s">
        <v>55</v>
      </c>
      <c r="G5" s="16" t="s">
        <v>56</v>
      </c>
      <c r="H5" s="17" t="s">
        <v>57</v>
      </c>
      <c r="I5" s="107"/>
      <c r="J5" s="107"/>
      <c r="K5" s="107"/>
      <c r="L5" s="107"/>
      <c r="M5" s="107"/>
      <c r="N5" s="107"/>
      <c r="O5" s="25" t="s">
        <v>200</v>
      </c>
      <c r="P5" s="25" t="s">
        <v>201</v>
      </c>
    </row>
    <row r="6" spans="1:16" ht="21" customHeight="1">
      <c r="A6" s="18" t="s">
        <v>58</v>
      </c>
      <c r="B6" s="18" t="s">
        <v>58</v>
      </c>
      <c r="C6" s="18">
        <v>1</v>
      </c>
      <c r="D6" s="2">
        <f aca="true" t="shared" si="0" ref="D6:P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  <c r="P6" s="2">
        <f t="shared" si="0"/>
        <v>14</v>
      </c>
    </row>
    <row r="7" spans="1:16" ht="25.5" customHeight="1">
      <c r="A7" s="4" t="s">
        <v>42</v>
      </c>
      <c r="B7" s="4"/>
      <c r="C7" s="19">
        <v>45400138.96</v>
      </c>
      <c r="D7" s="19">
        <v>45400138.96</v>
      </c>
      <c r="E7" s="19">
        <v>45400138.96</v>
      </c>
      <c r="F7" s="20">
        <v>0</v>
      </c>
      <c r="G7" s="21">
        <v>0</v>
      </c>
      <c r="H7" s="22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</row>
    <row r="8" spans="1:16" ht="25.5" customHeight="1">
      <c r="A8" s="4" t="s">
        <v>59</v>
      </c>
      <c r="B8" s="4" t="s">
        <v>60</v>
      </c>
      <c r="C8" s="19">
        <v>45400138.96</v>
      </c>
      <c r="D8" s="19">
        <v>45400138.96</v>
      </c>
      <c r="E8" s="19">
        <v>45400138.96</v>
      </c>
      <c r="F8" s="20">
        <v>0</v>
      </c>
      <c r="G8" s="21">
        <v>0</v>
      </c>
      <c r="H8" s="22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v>0</v>
      </c>
    </row>
    <row r="9" spans="1:16" ht="25.5" customHeight="1">
      <c r="A9" s="4" t="s">
        <v>61</v>
      </c>
      <c r="B9" s="4" t="s">
        <v>62</v>
      </c>
      <c r="C9" s="19">
        <v>45400138.96</v>
      </c>
      <c r="D9" s="19">
        <v>45400138.96</v>
      </c>
      <c r="E9" s="19">
        <v>45400138.96</v>
      </c>
      <c r="F9" s="20">
        <v>0</v>
      </c>
      <c r="G9" s="21">
        <v>0</v>
      </c>
      <c r="H9" s="22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</row>
    <row r="10" spans="1:16" ht="25.5" customHeight="1">
      <c r="A10" s="4" t="s">
        <v>63</v>
      </c>
      <c r="B10" s="4" t="s">
        <v>64</v>
      </c>
      <c r="C10" s="19">
        <v>45400138.96</v>
      </c>
      <c r="D10" s="19">
        <v>45400138.96</v>
      </c>
      <c r="E10" s="19">
        <v>45400138.96</v>
      </c>
      <c r="F10" s="20">
        <v>0</v>
      </c>
      <c r="G10" s="21">
        <v>0</v>
      </c>
      <c r="H10" s="22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</row>
    <row r="11" spans="3:15" ht="21" customHeight="1">
      <c r="C11" s="7"/>
      <c r="E11" s="7"/>
      <c r="F11" s="7"/>
      <c r="H11" s="7"/>
      <c r="I11" s="7"/>
      <c r="J11" s="7"/>
      <c r="K11" s="7"/>
      <c r="L11" s="7"/>
      <c r="M11" s="7"/>
      <c r="N11" s="7"/>
      <c r="O11" s="7"/>
    </row>
    <row r="12" spans="8:15" ht="21" customHeight="1">
      <c r="H12" s="7"/>
      <c r="I12" s="7"/>
      <c r="J12" s="7"/>
      <c r="K12" s="7"/>
      <c r="L12" s="7"/>
      <c r="M12" s="7"/>
      <c r="O12" s="7"/>
    </row>
    <row r="13" spans="10:13" ht="21" customHeight="1">
      <c r="J13" s="7"/>
      <c r="K13" s="7"/>
      <c r="M13" s="7"/>
    </row>
    <row r="14" spans="7:10" ht="21" customHeight="1">
      <c r="G14" s="7"/>
      <c r="J14" s="7"/>
    </row>
  </sheetData>
  <sheetProtection/>
  <mergeCells count="7">
    <mergeCell ref="N4:N5"/>
    <mergeCell ref="C4:C5"/>
    <mergeCell ref="I4:I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202</v>
      </c>
      <c r="B2" s="1"/>
    </row>
    <row r="3" ht="17.25" customHeight="1"/>
    <row r="4" spans="1:2" ht="21.75" customHeight="1">
      <c r="A4" s="114" t="s">
        <v>52</v>
      </c>
      <c r="B4" s="108" t="s">
        <v>42</v>
      </c>
    </row>
    <row r="5" spans="1:2" ht="47.25" customHeight="1">
      <c r="A5" s="114"/>
      <c r="B5" s="108"/>
    </row>
    <row r="6" spans="1:2" ht="22.5" customHeight="1">
      <c r="A6" s="2" t="s">
        <v>58</v>
      </c>
      <c r="B6" s="2">
        <v>1</v>
      </c>
    </row>
    <row r="7" spans="1:2" ht="27.75" customHeight="1">
      <c r="A7" s="4" t="s">
        <v>42</v>
      </c>
      <c r="B7" s="5">
        <v>45400138.96</v>
      </c>
    </row>
    <row r="8" spans="1:5" ht="27.75" customHeight="1">
      <c r="A8" s="4" t="s">
        <v>60</v>
      </c>
      <c r="B8" s="5">
        <v>45149919.22</v>
      </c>
      <c r="E8" s="7"/>
    </row>
    <row r="9" spans="1:2" ht="27.75" customHeight="1">
      <c r="A9" s="4" t="s">
        <v>99</v>
      </c>
      <c r="B9" s="5">
        <v>129069.18</v>
      </c>
    </row>
    <row r="10" spans="1:2" ht="27.75" customHeight="1">
      <c r="A10" s="4" t="s">
        <v>105</v>
      </c>
      <c r="B10" s="5">
        <v>121150.56</v>
      </c>
    </row>
    <row r="11" ht="27.75" customHeight="1">
      <c r="A11" s="7"/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203</v>
      </c>
      <c r="B2" s="1"/>
      <c r="C2" s="1"/>
      <c r="D2" s="1"/>
    </row>
    <row r="3" ht="17.25" customHeight="1"/>
    <row r="4" spans="1:4" ht="21.75" customHeight="1">
      <c r="A4" s="114" t="s">
        <v>52</v>
      </c>
      <c r="B4" s="108" t="s">
        <v>43</v>
      </c>
      <c r="C4" s="108" t="s">
        <v>111</v>
      </c>
      <c r="D4" s="108" t="s">
        <v>112</v>
      </c>
    </row>
    <row r="5" spans="1:4" ht="47.25" customHeight="1">
      <c r="A5" s="114"/>
      <c r="B5" s="108"/>
      <c r="C5" s="108"/>
      <c r="D5" s="108"/>
    </row>
    <row r="6" spans="1:4" ht="22.5" customHeight="1">
      <c r="A6" s="2" t="s">
        <v>58</v>
      </c>
      <c r="B6" s="2">
        <v>1</v>
      </c>
      <c r="C6" s="3">
        <v>2</v>
      </c>
      <c r="D6" s="3">
        <v>3</v>
      </c>
    </row>
    <row r="7" spans="1:4" ht="27.75" customHeight="1">
      <c r="A7" s="4" t="s">
        <v>42</v>
      </c>
      <c r="B7" s="5">
        <v>45400138.96</v>
      </c>
      <c r="C7" s="6">
        <v>45400138.96</v>
      </c>
      <c r="D7" s="5">
        <v>0</v>
      </c>
    </row>
    <row r="8" spans="1:4" ht="27.75" customHeight="1">
      <c r="A8" s="4" t="s">
        <v>60</v>
      </c>
      <c r="B8" s="5">
        <v>45149919.22</v>
      </c>
      <c r="C8" s="6">
        <v>45149919.22</v>
      </c>
      <c r="D8" s="5">
        <v>0</v>
      </c>
    </row>
    <row r="9" spans="1:4" ht="27.75" customHeight="1">
      <c r="A9" s="4" t="s">
        <v>99</v>
      </c>
      <c r="B9" s="5">
        <v>129069.18</v>
      </c>
      <c r="C9" s="6">
        <v>129069.18</v>
      </c>
      <c r="D9" s="5">
        <v>0</v>
      </c>
    </row>
    <row r="10" spans="1:4" ht="27.75" customHeight="1">
      <c r="A10" s="4" t="s">
        <v>105</v>
      </c>
      <c r="B10" s="5">
        <v>121150.56</v>
      </c>
      <c r="C10" s="6">
        <v>121150.56</v>
      </c>
      <c r="D10" s="5">
        <v>0</v>
      </c>
    </row>
    <row r="11" spans="1:4" ht="27.75" customHeight="1">
      <c r="A11" s="7"/>
      <c r="C11" s="7"/>
      <c r="D11" s="7"/>
    </row>
    <row r="12" spans="2:3" ht="27.75" customHeight="1">
      <c r="B12" s="7"/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203</v>
      </c>
      <c r="B2" s="1"/>
      <c r="C2" s="1"/>
      <c r="D2" s="1"/>
    </row>
    <row r="3" ht="17.25" customHeight="1"/>
    <row r="4" spans="1:4" ht="21.75" customHeight="1">
      <c r="A4" s="114" t="s">
        <v>52</v>
      </c>
      <c r="B4" s="108" t="s">
        <v>43</v>
      </c>
      <c r="C4" s="108" t="s">
        <v>111</v>
      </c>
      <c r="D4" s="108" t="s">
        <v>112</v>
      </c>
    </row>
    <row r="5" spans="1:4" ht="47.25" customHeight="1">
      <c r="A5" s="114"/>
      <c r="B5" s="108"/>
      <c r="C5" s="108"/>
      <c r="D5" s="108"/>
    </row>
    <row r="6" spans="1:4" ht="22.5" customHeight="1">
      <c r="A6" s="2" t="s">
        <v>58</v>
      </c>
      <c r="B6" s="2">
        <v>1</v>
      </c>
      <c r="C6" s="3">
        <v>2</v>
      </c>
      <c r="D6" s="3">
        <v>3</v>
      </c>
    </row>
    <row r="7" spans="1:4" ht="27.75" customHeight="1">
      <c r="A7" s="4"/>
      <c r="B7" s="5"/>
      <c r="C7" s="6"/>
      <c r="D7" s="5"/>
    </row>
    <row r="8" spans="1:4" ht="27.75" customHeight="1">
      <c r="A8" s="7"/>
      <c r="B8" s="7"/>
      <c r="C8" s="7"/>
      <c r="D8" s="7"/>
    </row>
    <row r="9" spans="1:3" ht="27.75" customHeight="1">
      <c r="A9" s="7"/>
      <c r="B9" s="7"/>
      <c r="C9" s="7"/>
    </row>
    <row r="10" spans="1:2" ht="27.75" customHeight="1">
      <c r="A10" s="7"/>
      <c r="B10" s="7"/>
    </row>
    <row r="11" spans="1:4" ht="27.75" customHeight="1">
      <c r="A11" s="7"/>
      <c r="C11" s="7"/>
      <c r="D11" s="7"/>
    </row>
    <row r="12" spans="2:3" ht="27.75" customHeight="1">
      <c r="B12" s="7"/>
      <c r="C12" s="7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1"/>
  <sheetViews>
    <sheetView showGridLines="0" showZeros="0" zoomScalePageLayoutView="0" workbookViewId="0" topLeftCell="A1">
      <selection activeCell="C25" sqref="C25"/>
    </sheetView>
  </sheetViews>
  <sheetFormatPr defaultColWidth="9.16015625" defaultRowHeight="19.5" customHeight="1"/>
  <cols>
    <col min="1" max="1" width="49.5" style="26" customWidth="1"/>
    <col min="2" max="2" width="24.33203125" style="26" customWidth="1"/>
    <col min="3" max="3" width="54.33203125" style="26" customWidth="1"/>
    <col min="4" max="4" width="25" style="26" customWidth="1"/>
    <col min="5" max="254" width="9.16015625" style="26" customWidth="1"/>
  </cols>
  <sheetData>
    <row r="1" s="7" customFormat="1" ht="19.5" customHeight="1">
      <c r="D1" s="23"/>
    </row>
    <row r="2" spans="1:4" ht="29.25" customHeight="1">
      <c r="A2" s="63" t="s">
        <v>12</v>
      </c>
      <c r="B2" s="64"/>
      <c r="C2" s="64"/>
      <c r="D2" s="64"/>
    </row>
    <row r="3" spans="1:4" ht="17.25" customHeight="1">
      <c r="A3" s="29" t="str">
        <f>'收入'!A3</f>
        <v>填报单位：南昌市新建区退役军人事务局</v>
      </c>
      <c r="D3" s="23" t="s">
        <v>13</v>
      </c>
    </row>
    <row r="4" spans="1:4" ht="17.25" customHeight="1">
      <c r="A4" s="65" t="s">
        <v>14</v>
      </c>
      <c r="B4" s="66"/>
      <c r="C4" s="31" t="s">
        <v>15</v>
      </c>
      <c r="D4" s="33"/>
    </row>
    <row r="5" spans="1:4" ht="17.25" customHeight="1">
      <c r="A5" s="34" t="s">
        <v>16</v>
      </c>
      <c r="B5" s="37" t="s">
        <v>17</v>
      </c>
      <c r="C5" s="67" t="s">
        <v>18</v>
      </c>
      <c r="D5" s="67" t="s">
        <v>17</v>
      </c>
    </row>
    <row r="6" spans="1:4" ht="17.25" customHeight="1">
      <c r="A6" s="68" t="s">
        <v>19</v>
      </c>
      <c r="B6" s="60">
        <f>B7</f>
        <v>45400138.96</v>
      </c>
      <c r="C6" s="78" t="str">
        <f>'支出-2'!A7</f>
        <v>合计</v>
      </c>
      <c r="D6" s="60">
        <f>'支出-2'!B7</f>
        <v>45400138.96</v>
      </c>
    </row>
    <row r="7" spans="1:4" ht="17.25" customHeight="1">
      <c r="A7" s="73" t="s">
        <v>20</v>
      </c>
      <c r="B7" s="72">
        <f>'收入'!E7</f>
        <v>45400138.96</v>
      </c>
      <c r="C7" s="79" t="str">
        <f>'支出-2'!A8</f>
        <v>社会保障和就业支出</v>
      </c>
      <c r="D7" s="60">
        <f>'支出-2'!B8</f>
        <v>45149919.22</v>
      </c>
    </row>
    <row r="8" spans="1:4" ht="17.25" customHeight="1">
      <c r="A8" s="73" t="s">
        <v>21</v>
      </c>
      <c r="B8" s="60">
        <f>'收入'!F7</f>
        <v>0</v>
      </c>
      <c r="C8" s="79" t="str">
        <f>'支出-2'!A9</f>
        <v>卫生健康支出</v>
      </c>
      <c r="D8" s="60">
        <f>'支出-2'!B9</f>
        <v>129069.18</v>
      </c>
    </row>
    <row r="9" spans="1:4" ht="17.25" customHeight="1">
      <c r="A9" s="73" t="s">
        <v>22</v>
      </c>
      <c r="B9" s="60">
        <f>'收入'!G7</f>
        <v>0</v>
      </c>
      <c r="C9" s="79" t="str">
        <f>'支出-2'!A10</f>
        <v>住房保障支出</v>
      </c>
      <c r="D9" s="60">
        <f>'支出-2'!B10</f>
        <v>121150.56</v>
      </c>
    </row>
    <row r="10" spans="1:4" ht="17.25" customHeight="1">
      <c r="A10" s="73" t="s">
        <v>23</v>
      </c>
      <c r="B10" s="60">
        <f>'收入'!H7</f>
        <v>0</v>
      </c>
      <c r="C10" s="79">
        <f>'支出-2'!A11</f>
        <v>0</v>
      </c>
      <c r="D10" s="60">
        <f>'支出-2'!B11</f>
        <v>0</v>
      </c>
    </row>
    <row r="11" spans="1:4" ht="17.25" customHeight="1">
      <c r="A11" s="73" t="s">
        <v>24</v>
      </c>
      <c r="B11" s="60">
        <f>'收入'!I7</f>
        <v>0</v>
      </c>
      <c r="C11" s="79">
        <f>'支出-2'!A12</f>
        <v>0</v>
      </c>
      <c r="D11" s="60">
        <f>'支出-2'!B12</f>
        <v>0</v>
      </c>
    </row>
    <row r="12" spans="1:4" ht="17.25" customHeight="1">
      <c r="A12" s="73" t="s">
        <v>25</v>
      </c>
      <c r="B12" s="60">
        <f>'收入'!J7</f>
        <v>0</v>
      </c>
      <c r="C12" s="79">
        <f>'支出-2'!A13</f>
        <v>0</v>
      </c>
      <c r="D12" s="60">
        <f>'支出-2'!B13</f>
        <v>0</v>
      </c>
    </row>
    <row r="13" spans="1:4" ht="17.25" customHeight="1">
      <c r="A13" s="73" t="s">
        <v>26</v>
      </c>
      <c r="B13" s="60">
        <f>'收入'!K7</f>
        <v>0</v>
      </c>
      <c r="C13" s="79">
        <f>'支出-2'!A14</f>
        <v>0</v>
      </c>
      <c r="D13" s="60">
        <f>'支出-2'!B14</f>
        <v>0</v>
      </c>
    </row>
    <row r="14" spans="1:4" ht="17.25" customHeight="1">
      <c r="A14" s="73" t="s">
        <v>27</v>
      </c>
      <c r="B14" s="60">
        <f>'收入'!L7</f>
        <v>0</v>
      </c>
      <c r="C14" s="79">
        <f>'支出-2'!A15</f>
        <v>0</v>
      </c>
      <c r="D14" s="60">
        <f>'支出-2'!B15</f>
        <v>0</v>
      </c>
    </row>
    <row r="15" spans="1:4" ht="17.25" customHeight="1">
      <c r="A15" s="73" t="s">
        <v>28</v>
      </c>
      <c r="B15" s="60">
        <f>'收入'!M7</f>
        <v>0</v>
      </c>
      <c r="C15" s="79">
        <f>'支出-2'!A16</f>
        <v>0</v>
      </c>
      <c r="D15" s="60">
        <f>'支出-2'!B16</f>
        <v>0</v>
      </c>
    </row>
    <row r="16" spans="1:4" ht="19.5" customHeight="1">
      <c r="A16" s="73"/>
      <c r="B16" s="74"/>
      <c r="C16" s="79">
        <f>'支出-2'!A49</f>
        <v>0</v>
      </c>
      <c r="D16" s="60">
        <f>'支出-2'!B49</f>
        <v>0</v>
      </c>
    </row>
    <row r="17" spans="1:4" ht="17.25" customHeight="1">
      <c r="A17" s="75" t="s">
        <v>29</v>
      </c>
      <c r="B17" s="74">
        <f>SUM(B6,B11,B12,B13,B14,B15)</f>
        <v>45400138.96</v>
      </c>
      <c r="C17" s="75" t="s">
        <v>30</v>
      </c>
      <c r="D17" s="74">
        <f>'支出-2'!B7</f>
        <v>45400138.96</v>
      </c>
    </row>
    <row r="18" spans="1:4" ht="17.25" customHeight="1">
      <c r="A18" s="73" t="s">
        <v>31</v>
      </c>
      <c r="B18" s="60">
        <f>'收入'!N7</f>
        <v>0</v>
      </c>
      <c r="C18" s="73" t="s">
        <v>32</v>
      </c>
      <c r="D18" s="20">
        <f>B22-D17</f>
        <v>0</v>
      </c>
    </row>
    <row r="19" spans="1:4" ht="17.25" customHeight="1">
      <c r="A19" s="73" t="s">
        <v>33</v>
      </c>
      <c r="B19" s="76">
        <f>SUM(B20,B21)</f>
        <v>0</v>
      </c>
      <c r="C19" s="80"/>
      <c r="D19" s="74"/>
    </row>
    <row r="20" spans="1:4" ht="17.25" customHeight="1">
      <c r="A20" s="73" t="s">
        <v>34</v>
      </c>
      <c r="B20" s="60">
        <f>'收入'!O7</f>
        <v>0</v>
      </c>
      <c r="C20" s="80"/>
      <c r="D20" s="74"/>
    </row>
    <row r="21" spans="1:4" ht="17.25" customHeight="1">
      <c r="A21" s="73" t="s">
        <v>35</v>
      </c>
      <c r="B21" s="60">
        <f>'收入'!P7</f>
        <v>0</v>
      </c>
      <c r="C21" s="80"/>
      <c r="D21" s="74"/>
    </row>
    <row r="22" spans="1:4" ht="17.25" customHeight="1">
      <c r="A22" s="75" t="s">
        <v>36</v>
      </c>
      <c r="B22" s="71">
        <f>SUM(B17,B18,B19)</f>
        <v>45400138.96</v>
      </c>
      <c r="C22" s="75" t="s">
        <v>37</v>
      </c>
      <c r="D22" s="74">
        <f>SUM(D17,D18)</f>
        <v>45400138.96</v>
      </c>
    </row>
    <row r="48" ht="19.5" customHeight="1">
      <c r="AC48" s="81" t="s">
        <v>38</v>
      </c>
    </row>
    <row r="101" ht="19.5" customHeight="1">
      <c r="AO101" s="81" t="s">
        <v>38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zoomScalePageLayoutView="0" workbookViewId="0" topLeftCell="C1">
      <selection activeCell="I15" sqref="I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21" style="0" customWidth="1"/>
    <col min="6" max="15" width="6.83203125" style="0" customWidth="1"/>
  </cols>
  <sheetData>
    <row r="1" ht="21" customHeight="1"/>
    <row r="2" spans="1:15" ht="29.25" customHeight="1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9" t="s">
        <v>40</v>
      </c>
      <c r="O3" s="23" t="s">
        <v>13</v>
      </c>
    </row>
    <row r="4" spans="1:15" ht="17.25" customHeight="1">
      <c r="A4" s="10" t="s">
        <v>41</v>
      </c>
      <c r="B4" s="11"/>
      <c r="C4" s="105" t="s">
        <v>42</v>
      </c>
      <c r="D4" s="10" t="s">
        <v>43</v>
      </c>
      <c r="E4" s="12"/>
      <c r="F4" s="12"/>
      <c r="G4" s="12"/>
      <c r="H4" s="12"/>
      <c r="I4" s="107" t="s">
        <v>44</v>
      </c>
      <c r="J4" s="107" t="s">
        <v>45</v>
      </c>
      <c r="K4" s="107" t="s">
        <v>46</v>
      </c>
      <c r="L4" s="107" t="s">
        <v>47</v>
      </c>
      <c r="M4" s="107" t="s">
        <v>48</v>
      </c>
      <c r="N4" s="107" t="s">
        <v>49</v>
      </c>
      <c r="O4" s="108" t="s">
        <v>50</v>
      </c>
    </row>
    <row r="5" spans="1:15" ht="58.5" customHeight="1">
      <c r="A5" s="13" t="s">
        <v>51</v>
      </c>
      <c r="B5" s="13" t="s">
        <v>52</v>
      </c>
      <c r="C5" s="106"/>
      <c r="D5" s="14" t="s">
        <v>53</v>
      </c>
      <c r="E5" s="15" t="s">
        <v>54</v>
      </c>
      <c r="F5" s="16" t="s">
        <v>55</v>
      </c>
      <c r="G5" s="16" t="s">
        <v>56</v>
      </c>
      <c r="H5" s="17" t="s">
        <v>57</v>
      </c>
      <c r="I5" s="107"/>
      <c r="J5" s="107"/>
      <c r="K5" s="107"/>
      <c r="L5" s="107"/>
      <c r="M5" s="107"/>
      <c r="N5" s="107"/>
      <c r="O5" s="108"/>
    </row>
    <row r="6" spans="1:15" ht="21" customHeight="1">
      <c r="A6" s="18" t="s">
        <v>58</v>
      </c>
      <c r="B6" s="18" t="s">
        <v>58</v>
      </c>
      <c r="C6" s="18">
        <v>1</v>
      </c>
      <c r="D6" s="2">
        <f aca="true" t="shared" si="0" ref="D6:O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18">
        <f t="shared" si="0"/>
        <v>13</v>
      </c>
    </row>
    <row r="7" spans="1:15" ht="25.5" customHeight="1">
      <c r="A7" s="4" t="s">
        <v>42</v>
      </c>
      <c r="B7" s="4"/>
      <c r="C7" s="19">
        <v>45400138.96</v>
      </c>
      <c r="D7" s="19">
        <v>45400138.96</v>
      </c>
      <c r="E7" s="19">
        <v>45400138.96</v>
      </c>
      <c r="F7" s="20">
        <v>0</v>
      </c>
      <c r="G7" s="21">
        <v>0</v>
      </c>
      <c r="H7" s="22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</row>
    <row r="8" spans="1:15" ht="25.5" customHeight="1">
      <c r="A8" s="4" t="s">
        <v>59</v>
      </c>
      <c r="B8" s="4" t="s">
        <v>60</v>
      </c>
      <c r="C8" s="19">
        <v>45400138.96</v>
      </c>
      <c r="D8" s="19">
        <v>45400138.96</v>
      </c>
      <c r="E8" s="19">
        <v>45400138.96</v>
      </c>
      <c r="F8" s="20">
        <v>0</v>
      </c>
      <c r="G8" s="21">
        <v>0</v>
      </c>
      <c r="H8" s="22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</row>
    <row r="9" spans="1:15" ht="25.5" customHeight="1">
      <c r="A9" s="4" t="s">
        <v>61</v>
      </c>
      <c r="B9" s="4" t="s">
        <v>62</v>
      </c>
      <c r="C9" s="19">
        <v>45400138.96</v>
      </c>
      <c r="D9" s="19">
        <v>45400138.96</v>
      </c>
      <c r="E9" s="19">
        <v>45400138.96</v>
      </c>
      <c r="F9" s="20">
        <v>0</v>
      </c>
      <c r="G9" s="21">
        <v>0</v>
      </c>
      <c r="H9" s="22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5.5" customHeight="1">
      <c r="A10" s="4" t="s">
        <v>63</v>
      </c>
      <c r="B10" s="4" t="s">
        <v>64</v>
      </c>
      <c r="C10" s="19">
        <v>45400138.96</v>
      </c>
      <c r="D10" s="19">
        <v>45400138.96</v>
      </c>
      <c r="E10" s="19">
        <v>45400138.96</v>
      </c>
      <c r="F10" s="20">
        <v>0</v>
      </c>
      <c r="G10" s="21">
        <v>0</v>
      </c>
      <c r="H10" s="22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3:15" ht="21" customHeight="1">
      <c r="C11" s="7"/>
      <c r="E11" s="7"/>
      <c r="F11" s="7"/>
      <c r="H11" s="7"/>
      <c r="I11" s="7"/>
      <c r="J11" s="7"/>
      <c r="K11" s="7"/>
      <c r="L11" s="7"/>
      <c r="M11" s="7"/>
      <c r="N11" s="7"/>
      <c r="O11" s="7"/>
    </row>
    <row r="12" spans="8:15" ht="21" customHeight="1">
      <c r="H12" s="7"/>
      <c r="I12" s="7"/>
      <c r="J12" s="7"/>
      <c r="K12" s="7"/>
      <c r="L12" s="7"/>
      <c r="M12" s="7"/>
      <c r="N12" s="7"/>
      <c r="O12" s="7"/>
    </row>
    <row r="13" spans="10:13" ht="21" customHeight="1">
      <c r="J13" s="7"/>
      <c r="K13" s="7"/>
      <c r="M13" s="7"/>
    </row>
    <row r="14" spans="7:10" ht="21" customHeight="1">
      <c r="G14" s="7"/>
      <c r="J14" s="7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zoomScalePageLayoutView="0" workbookViewId="0" topLeftCell="A1">
      <selection activeCell="I26" sqref="I2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4" customHeight="1">
      <c r="A1" s="43" t="s">
        <v>65</v>
      </c>
      <c r="B1" s="43"/>
      <c r="C1" s="43"/>
      <c r="D1" s="43"/>
      <c r="E1" s="43"/>
      <c r="F1" s="43"/>
      <c r="G1" s="43"/>
      <c r="H1" s="43"/>
      <c r="I1" s="54"/>
      <c r="J1" s="54"/>
    </row>
    <row r="2" spans="1:10" ht="21" customHeight="1">
      <c r="A2" s="29" t="s">
        <v>40</v>
      </c>
      <c r="B2" s="26"/>
      <c r="C2" s="55"/>
      <c r="D2" s="55"/>
      <c r="E2" s="55"/>
      <c r="F2" s="55"/>
      <c r="G2" s="55"/>
      <c r="H2" s="23" t="s">
        <v>13</v>
      </c>
      <c r="I2" s="55"/>
      <c r="J2" s="55"/>
    </row>
    <row r="3" spans="1:10" ht="21" customHeight="1">
      <c r="A3" s="30" t="s">
        <v>41</v>
      </c>
      <c r="B3" s="30"/>
      <c r="C3" s="109" t="s">
        <v>42</v>
      </c>
      <c r="D3" s="110" t="s">
        <v>66</v>
      </c>
      <c r="E3" s="111" t="s">
        <v>67</v>
      </c>
      <c r="F3" s="112" t="s">
        <v>68</v>
      </c>
      <c r="G3" s="108" t="s">
        <v>69</v>
      </c>
      <c r="H3" s="113" t="s">
        <v>70</v>
      </c>
      <c r="I3" s="55"/>
      <c r="J3" s="55"/>
    </row>
    <row r="4" spans="1:10" ht="16.5" customHeight="1">
      <c r="A4" s="56" t="s">
        <v>51</v>
      </c>
      <c r="B4" s="34" t="s">
        <v>71</v>
      </c>
      <c r="C4" s="109"/>
      <c r="D4" s="110"/>
      <c r="E4" s="111"/>
      <c r="F4" s="112"/>
      <c r="G4" s="108"/>
      <c r="H4" s="113"/>
      <c r="I4" s="55"/>
      <c r="J4" s="55"/>
    </row>
    <row r="5" spans="1:10" ht="21.75" customHeight="1">
      <c r="A5" s="57" t="s">
        <v>58</v>
      </c>
      <c r="B5" s="57" t="s">
        <v>58</v>
      </c>
      <c r="C5" s="57">
        <v>1</v>
      </c>
      <c r="D5" s="58">
        <f>C5+1</f>
        <v>2</v>
      </c>
      <c r="E5" s="58">
        <f>D5+1</f>
        <v>3</v>
      </c>
      <c r="F5" s="58">
        <f>E5+1</f>
        <v>4</v>
      </c>
      <c r="G5" s="58">
        <f>F5+1</f>
        <v>5</v>
      </c>
      <c r="H5" s="58">
        <f>G5+1</f>
        <v>6</v>
      </c>
      <c r="I5" s="26"/>
      <c r="J5" s="55"/>
    </row>
    <row r="6" spans="1:10" ht="16.5" customHeight="1">
      <c r="A6" s="39"/>
      <c r="B6" s="39" t="s">
        <v>42</v>
      </c>
      <c r="C6" s="59">
        <v>45400138.96</v>
      </c>
      <c r="D6" s="59">
        <v>5510138.96</v>
      </c>
      <c r="E6" s="59">
        <v>39890000</v>
      </c>
      <c r="F6" s="59">
        <v>0</v>
      </c>
      <c r="G6" s="59">
        <v>0</v>
      </c>
      <c r="H6" s="60">
        <v>0</v>
      </c>
      <c r="I6" s="26"/>
      <c r="J6" s="55"/>
    </row>
    <row r="7" spans="1:10" ht="16.5" customHeight="1">
      <c r="A7" s="39" t="s">
        <v>59</v>
      </c>
      <c r="B7" s="39" t="s">
        <v>60</v>
      </c>
      <c r="C7" s="59">
        <v>45149919.22</v>
      </c>
      <c r="D7" s="59">
        <v>5259919.22</v>
      </c>
      <c r="E7" s="59">
        <v>39890000</v>
      </c>
      <c r="F7" s="59">
        <v>0</v>
      </c>
      <c r="G7" s="59">
        <v>0</v>
      </c>
      <c r="H7" s="60">
        <v>0</v>
      </c>
      <c r="I7" s="26"/>
      <c r="J7" s="26"/>
    </row>
    <row r="8" spans="1:10" ht="16.5" customHeight="1">
      <c r="A8" s="39" t="s">
        <v>72</v>
      </c>
      <c r="B8" s="39" t="s">
        <v>73</v>
      </c>
      <c r="C8" s="59">
        <v>152970.88</v>
      </c>
      <c r="D8" s="59">
        <v>152970.88</v>
      </c>
      <c r="E8" s="59">
        <v>0</v>
      </c>
      <c r="F8" s="59">
        <v>0</v>
      </c>
      <c r="G8" s="59">
        <v>0</v>
      </c>
      <c r="H8" s="60">
        <v>0</v>
      </c>
      <c r="I8" s="26"/>
      <c r="J8" s="26"/>
    </row>
    <row r="9" spans="1:10" ht="16.5" customHeight="1">
      <c r="A9" s="39" t="s">
        <v>74</v>
      </c>
      <c r="B9" s="39" t="s">
        <v>75</v>
      </c>
      <c r="C9" s="59">
        <v>152970.88</v>
      </c>
      <c r="D9" s="59">
        <v>152970.88</v>
      </c>
      <c r="E9" s="59">
        <v>0</v>
      </c>
      <c r="F9" s="59">
        <v>0</v>
      </c>
      <c r="G9" s="59">
        <v>0</v>
      </c>
      <c r="H9" s="60">
        <v>0</v>
      </c>
      <c r="I9" s="26"/>
      <c r="J9" s="55"/>
    </row>
    <row r="10" spans="1:10" ht="16.5" customHeight="1">
      <c r="A10" s="39" t="s">
        <v>76</v>
      </c>
      <c r="B10" s="39" t="s">
        <v>77</v>
      </c>
      <c r="C10" s="59">
        <v>15000000</v>
      </c>
      <c r="D10" s="59">
        <v>0</v>
      </c>
      <c r="E10" s="59">
        <v>15000000</v>
      </c>
      <c r="F10" s="59">
        <v>0</v>
      </c>
      <c r="G10" s="59">
        <v>0</v>
      </c>
      <c r="H10" s="60">
        <v>0</v>
      </c>
      <c r="I10" s="55"/>
      <c r="J10" s="55"/>
    </row>
    <row r="11" spans="1:10" ht="16.5" customHeight="1">
      <c r="A11" s="39" t="s">
        <v>78</v>
      </c>
      <c r="B11" s="39" t="s">
        <v>79</v>
      </c>
      <c r="C11" s="59">
        <v>500000</v>
      </c>
      <c r="D11" s="59">
        <v>0</v>
      </c>
      <c r="E11" s="59">
        <v>500000</v>
      </c>
      <c r="F11" s="59">
        <v>0</v>
      </c>
      <c r="G11" s="59">
        <v>0</v>
      </c>
      <c r="H11" s="60">
        <v>0</v>
      </c>
      <c r="I11" s="55"/>
      <c r="J11" s="55"/>
    </row>
    <row r="12" spans="1:10" ht="16.5" customHeight="1">
      <c r="A12" s="39" t="s">
        <v>80</v>
      </c>
      <c r="B12" s="39" t="s">
        <v>81</v>
      </c>
      <c r="C12" s="59">
        <v>14500000</v>
      </c>
      <c r="D12" s="59">
        <v>0</v>
      </c>
      <c r="E12" s="59">
        <v>14500000</v>
      </c>
      <c r="F12" s="59">
        <v>0</v>
      </c>
      <c r="G12" s="59">
        <v>0</v>
      </c>
      <c r="H12" s="60">
        <v>0</v>
      </c>
      <c r="I12" s="55"/>
      <c r="J12" s="55"/>
    </row>
    <row r="13" spans="1:10" ht="16.5" customHeight="1">
      <c r="A13" s="39" t="s">
        <v>82</v>
      </c>
      <c r="B13" s="39" t="s">
        <v>83</v>
      </c>
      <c r="C13" s="59">
        <v>7000000</v>
      </c>
      <c r="D13" s="59">
        <v>0</v>
      </c>
      <c r="E13" s="59">
        <v>7000000</v>
      </c>
      <c r="F13" s="59">
        <v>0</v>
      </c>
      <c r="G13" s="59">
        <v>0</v>
      </c>
      <c r="H13" s="60">
        <v>0</v>
      </c>
      <c r="I13" s="55"/>
      <c r="J13" s="55"/>
    </row>
    <row r="14" spans="1:10" ht="16.5" customHeight="1">
      <c r="A14" s="39" t="s">
        <v>84</v>
      </c>
      <c r="B14" s="39" t="s">
        <v>85</v>
      </c>
      <c r="C14" s="59">
        <v>7000000</v>
      </c>
      <c r="D14" s="59">
        <v>0</v>
      </c>
      <c r="E14" s="59">
        <v>7000000</v>
      </c>
      <c r="F14" s="59">
        <v>0</v>
      </c>
      <c r="G14" s="59">
        <v>0</v>
      </c>
      <c r="H14" s="60">
        <v>0</v>
      </c>
      <c r="I14" s="55"/>
      <c r="J14" s="55"/>
    </row>
    <row r="15" spans="1:10" ht="16.5" customHeight="1">
      <c r="A15" s="39" t="s">
        <v>86</v>
      </c>
      <c r="B15" s="39" t="s">
        <v>87</v>
      </c>
      <c r="C15" s="59">
        <v>3823.38</v>
      </c>
      <c r="D15" s="59">
        <v>3823.38</v>
      </c>
      <c r="E15" s="59">
        <v>0</v>
      </c>
      <c r="F15" s="59">
        <v>0</v>
      </c>
      <c r="G15" s="59">
        <v>0</v>
      </c>
      <c r="H15" s="60">
        <v>0</v>
      </c>
      <c r="I15" s="55"/>
      <c r="J15" s="55"/>
    </row>
    <row r="16" spans="1:8" ht="16.5" customHeight="1">
      <c r="A16" s="39" t="s">
        <v>88</v>
      </c>
      <c r="B16" s="39" t="s">
        <v>89</v>
      </c>
      <c r="C16" s="59">
        <v>1911.24</v>
      </c>
      <c r="D16" s="59">
        <v>1911.24</v>
      </c>
      <c r="E16" s="59">
        <v>0</v>
      </c>
      <c r="F16" s="59">
        <v>0</v>
      </c>
      <c r="G16" s="59">
        <v>0</v>
      </c>
      <c r="H16" s="60">
        <v>0</v>
      </c>
    </row>
    <row r="17" spans="1:10" ht="16.5" customHeight="1">
      <c r="A17" s="39" t="s">
        <v>90</v>
      </c>
      <c r="B17" s="39" t="s">
        <v>91</v>
      </c>
      <c r="C17" s="59">
        <v>1912.14</v>
      </c>
      <c r="D17" s="59">
        <v>1912.14</v>
      </c>
      <c r="E17" s="59">
        <v>0</v>
      </c>
      <c r="F17" s="59">
        <v>0</v>
      </c>
      <c r="G17" s="59">
        <v>0</v>
      </c>
      <c r="H17" s="60">
        <v>0</v>
      </c>
      <c r="I17" s="55"/>
      <c r="J17" s="55"/>
    </row>
    <row r="18" spans="1:8" ht="16.5" customHeight="1">
      <c r="A18" s="39" t="s">
        <v>61</v>
      </c>
      <c r="B18" s="39" t="s">
        <v>62</v>
      </c>
      <c r="C18" s="59">
        <v>22993124.96</v>
      </c>
      <c r="D18" s="59">
        <v>5103124.96</v>
      </c>
      <c r="E18" s="59">
        <v>17890000</v>
      </c>
      <c r="F18" s="59">
        <v>0</v>
      </c>
      <c r="G18" s="59">
        <v>0</v>
      </c>
      <c r="H18" s="60">
        <v>0</v>
      </c>
    </row>
    <row r="19" spans="1:8" ht="16.5" customHeight="1">
      <c r="A19" s="39" t="s">
        <v>63</v>
      </c>
      <c r="B19" s="39" t="s">
        <v>64</v>
      </c>
      <c r="C19" s="59">
        <v>2633124.96</v>
      </c>
      <c r="D19" s="59">
        <v>2633124.96</v>
      </c>
      <c r="E19" s="59">
        <v>0</v>
      </c>
      <c r="F19" s="59">
        <v>0</v>
      </c>
      <c r="G19" s="59">
        <v>0</v>
      </c>
      <c r="H19" s="60">
        <v>0</v>
      </c>
    </row>
    <row r="20" spans="1:8" ht="16.5" customHeight="1">
      <c r="A20" s="39" t="s">
        <v>92</v>
      </c>
      <c r="B20" s="39" t="s">
        <v>93</v>
      </c>
      <c r="C20" s="59">
        <v>400000</v>
      </c>
      <c r="D20" s="59">
        <v>400000</v>
      </c>
      <c r="E20" s="59">
        <v>0</v>
      </c>
      <c r="F20" s="59">
        <v>0</v>
      </c>
      <c r="G20" s="59">
        <v>0</v>
      </c>
      <c r="H20" s="60">
        <v>0</v>
      </c>
    </row>
    <row r="21" spans="1:8" ht="16.5" customHeight="1">
      <c r="A21" s="39" t="s">
        <v>94</v>
      </c>
      <c r="B21" s="39" t="s">
        <v>95</v>
      </c>
      <c r="C21" s="59">
        <v>17890000</v>
      </c>
      <c r="D21" s="59">
        <v>0</v>
      </c>
      <c r="E21" s="59">
        <v>17890000</v>
      </c>
      <c r="F21" s="59">
        <v>0</v>
      </c>
      <c r="G21" s="59">
        <v>0</v>
      </c>
      <c r="H21" s="60">
        <v>0</v>
      </c>
    </row>
    <row r="22" spans="1:8" ht="16.5" customHeight="1">
      <c r="A22" s="39" t="s">
        <v>96</v>
      </c>
      <c r="B22" s="39" t="s">
        <v>97</v>
      </c>
      <c r="C22" s="59">
        <v>2070000</v>
      </c>
      <c r="D22" s="59">
        <v>2070000</v>
      </c>
      <c r="E22" s="59">
        <v>0</v>
      </c>
      <c r="F22" s="59">
        <v>0</v>
      </c>
      <c r="G22" s="59">
        <v>0</v>
      </c>
      <c r="H22" s="60">
        <v>0</v>
      </c>
    </row>
    <row r="23" spans="1:8" ht="16.5" customHeight="1">
      <c r="A23" s="39" t="s">
        <v>98</v>
      </c>
      <c r="B23" s="39" t="s">
        <v>99</v>
      </c>
      <c r="C23" s="59">
        <v>129069.18</v>
      </c>
      <c r="D23" s="59">
        <v>129069.18</v>
      </c>
      <c r="E23" s="59">
        <v>0</v>
      </c>
      <c r="F23" s="59">
        <v>0</v>
      </c>
      <c r="G23" s="59">
        <v>0</v>
      </c>
      <c r="H23" s="60">
        <v>0</v>
      </c>
    </row>
    <row r="24" spans="1:8" ht="16.5" customHeight="1">
      <c r="A24" s="39" t="s">
        <v>100</v>
      </c>
      <c r="B24" s="39" t="s">
        <v>101</v>
      </c>
      <c r="C24" s="59">
        <v>129069.18</v>
      </c>
      <c r="D24" s="59">
        <v>129069.18</v>
      </c>
      <c r="E24" s="59">
        <v>0</v>
      </c>
      <c r="F24" s="59">
        <v>0</v>
      </c>
      <c r="G24" s="59">
        <v>0</v>
      </c>
      <c r="H24" s="60">
        <v>0</v>
      </c>
    </row>
    <row r="25" spans="1:8" ht="16.5" customHeight="1">
      <c r="A25" s="39" t="s">
        <v>102</v>
      </c>
      <c r="B25" s="39" t="s">
        <v>103</v>
      </c>
      <c r="C25" s="59">
        <v>129069.18</v>
      </c>
      <c r="D25" s="59">
        <v>129069.18</v>
      </c>
      <c r="E25" s="59">
        <v>0</v>
      </c>
      <c r="F25" s="59">
        <v>0</v>
      </c>
      <c r="G25" s="59">
        <v>0</v>
      </c>
      <c r="H25" s="60">
        <v>0</v>
      </c>
    </row>
    <row r="26" spans="1:8" ht="16.5" customHeight="1">
      <c r="A26" s="39" t="s">
        <v>104</v>
      </c>
      <c r="B26" s="39" t="s">
        <v>105</v>
      </c>
      <c r="C26" s="59">
        <v>121150.56</v>
      </c>
      <c r="D26" s="59">
        <v>121150.56</v>
      </c>
      <c r="E26" s="59">
        <v>0</v>
      </c>
      <c r="F26" s="59">
        <v>0</v>
      </c>
      <c r="G26" s="59">
        <v>0</v>
      </c>
      <c r="H26" s="60">
        <v>0</v>
      </c>
    </row>
    <row r="27" spans="1:8" ht="16.5" customHeight="1">
      <c r="A27" s="39" t="s">
        <v>106</v>
      </c>
      <c r="B27" s="39" t="s">
        <v>107</v>
      </c>
      <c r="C27" s="59">
        <v>121150.56</v>
      </c>
      <c r="D27" s="59">
        <v>121150.56</v>
      </c>
      <c r="E27" s="59">
        <v>0</v>
      </c>
      <c r="F27" s="59">
        <v>0</v>
      </c>
      <c r="G27" s="59">
        <v>0</v>
      </c>
      <c r="H27" s="60">
        <v>0</v>
      </c>
    </row>
    <row r="28" spans="1:8" ht="16.5" customHeight="1">
      <c r="A28" s="39" t="s">
        <v>108</v>
      </c>
      <c r="B28" s="39" t="s">
        <v>109</v>
      </c>
      <c r="C28" s="59">
        <v>121150.56</v>
      </c>
      <c r="D28" s="59">
        <v>121150.56</v>
      </c>
      <c r="E28" s="59">
        <v>0</v>
      </c>
      <c r="F28" s="59">
        <v>0</v>
      </c>
      <c r="G28" s="59">
        <v>0</v>
      </c>
      <c r="H28" s="60">
        <v>0</v>
      </c>
    </row>
  </sheetData>
  <sheetProtection/>
  <mergeCells count="6">
    <mergeCell ref="C3:C4"/>
    <mergeCell ref="D3:D4"/>
    <mergeCell ref="E3:E4"/>
    <mergeCell ref="F3:F4"/>
    <mergeCell ref="G3:G4"/>
    <mergeCell ref="H3:H4"/>
  </mergeCells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zoomScalePageLayoutView="0" workbookViewId="0" topLeftCell="A1">
      <selection activeCell="B29" sqref="B29"/>
    </sheetView>
  </sheetViews>
  <sheetFormatPr defaultColWidth="9.16015625" defaultRowHeight="12.75" customHeight="1"/>
  <cols>
    <col min="1" max="1" width="33.66015625" style="0" customWidth="1"/>
    <col min="2" max="2" width="24.33203125" style="0" customWidth="1"/>
    <col min="3" max="3" width="32.16015625" style="0" customWidth="1"/>
    <col min="4" max="4" width="27.66015625" style="0" customWidth="1"/>
    <col min="5" max="5" width="25.33203125" style="0" customWidth="1"/>
    <col min="6" max="6" width="22.33203125" style="0" customWidth="1"/>
    <col min="7" max="7" width="9.16015625" style="0" customWidth="1"/>
  </cols>
  <sheetData>
    <row r="1" spans="1:7" ht="19.5" customHeight="1">
      <c r="A1" s="26"/>
      <c r="B1" s="26"/>
      <c r="C1" s="26"/>
      <c r="D1" s="26"/>
      <c r="E1" s="26"/>
      <c r="F1" s="23"/>
      <c r="G1" s="26"/>
    </row>
    <row r="2" spans="1:7" ht="29.25" customHeight="1">
      <c r="A2" s="63" t="s">
        <v>110</v>
      </c>
      <c r="B2" s="64"/>
      <c r="C2" s="64"/>
      <c r="D2" s="64"/>
      <c r="E2" s="64"/>
      <c r="F2" s="64"/>
      <c r="G2" s="26"/>
    </row>
    <row r="3" spans="1:7" ht="17.25" customHeight="1">
      <c r="A3" s="29" t="str">
        <f>'收入'!A3</f>
        <v>填报单位：南昌市新建区退役军人事务局</v>
      </c>
      <c r="B3" s="26"/>
      <c r="C3" s="26"/>
      <c r="D3" s="26"/>
      <c r="E3" s="26"/>
      <c r="F3" s="23" t="s">
        <v>13</v>
      </c>
      <c r="G3" s="26"/>
    </row>
    <row r="4" spans="1:7" ht="17.25" customHeight="1">
      <c r="A4" s="65" t="s">
        <v>14</v>
      </c>
      <c r="B4" s="66"/>
      <c r="C4" s="31" t="s">
        <v>15</v>
      </c>
      <c r="D4" s="32"/>
      <c r="E4" s="32"/>
      <c r="F4" s="33"/>
      <c r="G4" s="26"/>
    </row>
    <row r="5" spans="1:7" ht="17.25" customHeight="1">
      <c r="A5" s="34" t="s">
        <v>16</v>
      </c>
      <c r="B5" s="34" t="s">
        <v>17</v>
      </c>
      <c r="C5" s="67" t="s">
        <v>18</v>
      </c>
      <c r="D5" s="67" t="s">
        <v>42</v>
      </c>
      <c r="E5" s="67" t="s">
        <v>111</v>
      </c>
      <c r="F5" s="67" t="s">
        <v>112</v>
      </c>
      <c r="G5" s="26"/>
    </row>
    <row r="6" spans="1:7" ht="17.25" customHeight="1">
      <c r="A6" s="73" t="s">
        <v>113</v>
      </c>
      <c r="B6" s="69">
        <v>45400138.96</v>
      </c>
      <c r="C6" s="70" t="s">
        <v>114</v>
      </c>
      <c r="D6" s="71">
        <f>'财拨'!B7</f>
        <v>45400138.96</v>
      </c>
      <c r="E6" s="71">
        <f>'财拨'!C7</f>
        <v>45400138.96</v>
      </c>
      <c r="F6" s="71">
        <f>'财拨'!D7</f>
        <v>0</v>
      </c>
      <c r="G6" s="26"/>
    </row>
    <row r="7" spans="1:7" ht="17.25" customHeight="1">
      <c r="A7" s="73" t="s">
        <v>20</v>
      </c>
      <c r="B7" s="60">
        <f>'收入'!E7</f>
        <v>45400138.96</v>
      </c>
      <c r="C7" s="70" t="str">
        <f>'财拨'!A8</f>
        <v>社会保障和就业支出</v>
      </c>
      <c r="D7" s="71">
        <f>'财拨'!B8</f>
        <v>45149919.22</v>
      </c>
      <c r="E7" s="71">
        <f>'财拨'!C8</f>
        <v>45149919.22</v>
      </c>
      <c r="F7" s="71">
        <f>'财拨'!D8</f>
        <v>0</v>
      </c>
      <c r="G7" s="26"/>
    </row>
    <row r="8" spans="1:7" ht="17.25" customHeight="1">
      <c r="A8" s="73" t="s">
        <v>21</v>
      </c>
      <c r="B8" s="60">
        <f>'收入'!F7</f>
        <v>0</v>
      </c>
      <c r="C8" s="73" t="str">
        <f>'财拨'!A9</f>
        <v>卫生健康支出</v>
      </c>
      <c r="D8" s="71">
        <f>'财拨'!B9</f>
        <v>129069.18</v>
      </c>
      <c r="E8" s="71">
        <f>'财拨'!C9</f>
        <v>129069.18</v>
      </c>
      <c r="F8" s="71">
        <f>'财拨'!D9</f>
        <v>0</v>
      </c>
      <c r="G8" s="26"/>
    </row>
    <row r="9" spans="1:7" ht="17.25" customHeight="1">
      <c r="A9" s="73" t="s">
        <v>22</v>
      </c>
      <c r="B9" s="60">
        <f>'收入'!G7</f>
        <v>0</v>
      </c>
      <c r="C9" s="73" t="str">
        <f>'财拨'!A10</f>
        <v>住房保障支出</v>
      </c>
      <c r="D9" s="71">
        <f>'财拨'!B10</f>
        <v>121150.56</v>
      </c>
      <c r="E9" s="71">
        <f>'财拨'!C10</f>
        <v>121150.56</v>
      </c>
      <c r="F9" s="71">
        <f>'财拨'!D10</f>
        <v>0</v>
      </c>
      <c r="G9" s="26"/>
    </row>
    <row r="10" spans="1:7" ht="17.25" customHeight="1">
      <c r="A10" s="73" t="s">
        <v>23</v>
      </c>
      <c r="B10" s="60">
        <f>'收入'!H7</f>
        <v>0</v>
      </c>
      <c r="C10" s="73">
        <f>'财拨'!A11</f>
        <v>0</v>
      </c>
      <c r="D10" s="71">
        <f>'财拨'!B11</f>
        <v>0</v>
      </c>
      <c r="E10" s="71">
        <f>'财拨'!C11</f>
        <v>0</v>
      </c>
      <c r="F10" s="71">
        <f>'财拨'!D11</f>
        <v>0</v>
      </c>
      <c r="G10" s="26"/>
    </row>
    <row r="11" spans="1:7" ht="19.5" customHeight="1">
      <c r="A11" s="73"/>
      <c r="B11" s="74"/>
      <c r="C11" s="73">
        <f>'财拨'!A48</f>
        <v>0</v>
      </c>
      <c r="D11" s="71">
        <f>'财拨'!B48</f>
        <v>0</v>
      </c>
      <c r="E11" s="71">
        <f>'财拨'!C48</f>
        <v>0</v>
      </c>
      <c r="F11" s="71">
        <f>'财拨'!D48</f>
        <v>0</v>
      </c>
      <c r="G11" s="26"/>
    </row>
    <row r="12" spans="1:7" ht="19.5" customHeight="1">
      <c r="A12" s="73"/>
      <c r="B12" s="74"/>
      <c r="C12" s="73">
        <f>'财拨'!A49</f>
        <v>0</v>
      </c>
      <c r="D12" s="71">
        <f>'财拨'!B49</f>
        <v>0</v>
      </c>
      <c r="E12" s="71">
        <f>'财拨'!C49</f>
        <v>0</v>
      </c>
      <c r="F12" s="71">
        <f>'财拨'!D49</f>
        <v>0</v>
      </c>
      <c r="G12" s="26"/>
    </row>
    <row r="13" spans="1:7" ht="17.25" customHeight="1">
      <c r="A13" s="73" t="s">
        <v>115</v>
      </c>
      <c r="B13" s="74"/>
      <c r="C13" s="75" t="s">
        <v>116</v>
      </c>
      <c r="D13" s="71">
        <f>'财拨(结转)'!B7</f>
        <v>0</v>
      </c>
      <c r="E13" s="71">
        <f>'财拨(结转)'!C7</f>
        <v>0</v>
      </c>
      <c r="F13" s="76">
        <f>'财拨(结转)'!D7</f>
        <v>0</v>
      </c>
      <c r="G13" s="26"/>
    </row>
    <row r="14" spans="1:7" ht="17.25" customHeight="1">
      <c r="A14" s="115"/>
      <c r="B14" s="60"/>
      <c r="C14" s="73"/>
      <c r="D14" s="71"/>
      <c r="E14" s="71"/>
      <c r="F14" s="76"/>
      <c r="G14" s="26"/>
    </row>
    <row r="15" spans="1:7" ht="17.25" customHeight="1">
      <c r="A15" s="73"/>
      <c r="B15" s="76"/>
      <c r="C15" s="73"/>
      <c r="D15" s="71"/>
      <c r="E15" s="71"/>
      <c r="F15" s="76"/>
      <c r="G15" s="26"/>
    </row>
    <row r="16" spans="1:7" ht="17.25" customHeight="1">
      <c r="A16" s="73"/>
      <c r="B16" s="60"/>
      <c r="C16" s="73"/>
      <c r="D16" s="71"/>
      <c r="E16" s="71"/>
      <c r="F16" s="76"/>
      <c r="G16" s="26"/>
    </row>
    <row r="17" spans="1:7" ht="17.25" customHeight="1">
      <c r="A17" s="73"/>
      <c r="B17" s="60"/>
      <c r="C17" s="73"/>
      <c r="D17" s="71"/>
      <c r="E17" s="71"/>
      <c r="F17" s="76"/>
      <c r="G17" s="26"/>
    </row>
    <row r="18" spans="1:7" ht="17.25" customHeight="1">
      <c r="A18" s="75" t="s">
        <v>36</v>
      </c>
      <c r="B18" s="74">
        <f>B6</f>
        <v>45400138.96</v>
      </c>
      <c r="C18" s="75" t="s">
        <v>37</v>
      </c>
      <c r="D18" s="71">
        <f>'财拨'!B7+'财拨(结转)'!B7</f>
        <v>45400138.96</v>
      </c>
      <c r="E18" s="71">
        <f>'财拨'!C7+'财拨(结转)'!C7</f>
        <v>45400138.96</v>
      </c>
      <c r="F18" s="71">
        <f>'财拨'!D7+'财拨(结转)'!D7</f>
        <v>0</v>
      </c>
      <c r="G18" s="26"/>
    </row>
    <row r="44" ht="12.75" customHeight="1">
      <c r="AF44" s="7"/>
    </row>
    <row r="45" ht="12.75" customHeight="1">
      <c r="AD45" s="7"/>
    </row>
    <row r="46" spans="31:32" ht="12.75" customHeight="1">
      <c r="AE46" s="7"/>
      <c r="AF46" s="7"/>
    </row>
    <row r="47" spans="32:33" ht="12.75" customHeight="1">
      <c r="AF47" s="7"/>
      <c r="AG47" s="7"/>
    </row>
    <row r="48" ht="12.75" customHeight="1">
      <c r="AG48" s="77" t="s">
        <v>38</v>
      </c>
    </row>
    <row r="85" ht="12.75" customHeight="1">
      <c r="Z85" s="7"/>
    </row>
    <row r="86" spans="23:26" ht="12.75" customHeight="1">
      <c r="W86" s="7"/>
      <c r="X86" s="7"/>
      <c r="Y86" s="7"/>
      <c r="Z86" s="77" t="s">
        <v>38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6.66015625" style="7" customWidth="1"/>
    <col min="2" max="2" width="36.16015625" style="7" customWidth="1"/>
    <col min="3" max="5" width="28" style="7" customWidth="1"/>
    <col min="6" max="6" width="9.16015625" style="7" customWidth="1"/>
    <col min="7" max="7" width="13.5" style="7" customWidth="1"/>
    <col min="8" max="16384" width="9.16015625" style="7" customWidth="1"/>
  </cols>
  <sheetData>
    <row r="1" spans="1:7" ht="29.25" customHeight="1">
      <c r="A1" s="27" t="s">
        <v>117</v>
      </c>
      <c r="B1" s="27"/>
      <c r="C1" s="27"/>
      <c r="D1" s="27"/>
      <c r="E1" s="27"/>
      <c r="F1" s="28"/>
      <c r="G1" s="28"/>
    </row>
    <row r="2" spans="1:7" ht="21" customHeight="1">
      <c r="A2" s="29" t="s">
        <v>40</v>
      </c>
      <c r="B2" s="26"/>
      <c r="C2" s="26"/>
      <c r="D2" s="26"/>
      <c r="E2" s="23" t="s">
        <v>13</v>
      </c>
      <c r="F2" s="26"/>
      <c r="G2" s="26"/>
    </row>
    <row r="3" spans="1:7" ht="15" customHeight="1">
      <c r="A3" s="30" t="s">
        <v>41</v>
      </c>
      <c r="B3" s="31"/>
      <c r="C3" s="31" t="s">
        <v>118</v>
      </c>
      <c r="D3" s="32"/>
      <c r="E3" s="33"/>
      <c r="F3" s="26"/>
      <c r="G3" s="26"/>
    </row>
    <row r="4" spans="1:7" ht="15" customHeight="1">
      <c r="A4" s="34" t="s">
        <v>51</v>
      </c>
      <c r="B4" s="35" t="s">
        <v>71</v>
      </c>
      <c r="C4" s="36" t="s">
        <v>42</v>
      </c>
      <c r="D4" s="36" t="s">
        <v>66</v>
      </c>
      <c r="E4" s="36" t="s">
        <v>67</v>
      </c>
      <c r="F4" s="26"/>
      <c r="G4" s="26"/>
    </row>
    <row r="5" spans="1:7" ht="15" customHeight="1">
      <c r="A5" s="37" t="s">
        <v>58</v>
      </c>
      <c r="B5" s="37" t="s">
        <v>58</v>
      </c>
      <c r="C5" s="38">
        <v>1</v>
      </c>
      <c r="D5" s="38">
        <f>C5+1</f>
        <v>2</v>
      </c>
      <c r="E5" s="38">
        <f>D5+1</f>
        <v>3</v>
      </c>
      <c r="F5" s="26"/>
      <c r="G5" s="26"/>
    </row>
    <row r="6" spans="1:7" ht="15" customHeight="1">
      <c r="A6" s="39"/>
      <c r="B6" s="40" t="s">
        <v>42</v>
      </c>
      <c r="C6" s="62">
        <v>45400138.96</v>
      </c>
      <c r="D6" s="59">
        <v>5510138.96</v>
      </c>
      <c r="E6" s="60">
        <v>39890000</v>
      </c>
      <c r="F6" s="26"/>
      <c r="G6" s="26"/>
    </row>
    <row r="7" spans="1:7" ht="15" customHeight="1">
      <c r="A7" s="39" t="s">
        <v>59</v>
      </c>
      <c r="B7" s="40" t="s">
        <v>60</v>
      </c>
      <c r="C7" s="62">
        <v>45149919.22</v>
      </c>
      <c r="D7" s="59">
        <v>5259919.22</v>
      </c>
      <c r="E7" s="60">
        <v>39890000</v>
      </c>
      <c r="F7" s="26"/>
      <c r="G7" s="26"/>
    </row>
    <row r="8" spans="1:7" ht="15" customHeight="1">
      <c r="A8" s="39" t="s">
        <v>72</v>
      </c>
      <c r="B8" s="40" t="s">
        <v>73</v>
      </c>
      <c r="C8" s="62">
        <v>152970.88</v>
      </c>
      <c r="D8" s="59">
        <v>152970.88</v>
      </c>
      <c r="E8" s="60">
        <v>0</v>
      </c>
      <c r="F8" s="26"/>
      <c r="G8" s="26"/>
    </row>
    <row r="9" spans="1:7" ht="15" customHeight="1">
      <c r="A9" s="39" t="s">
        <v>74</v>
      </c>
      <c r="B9" s="40" t="s">
        <v>75</v>
      </c>
      <c r="C9" s="62">
        <v>152970.88</v>
      </c>
      <c r="D9" s="59">
        <v>152970.88</v>
      </c>
      <c r="E9" s="60">
        <v>0</v>
      </c>
      <c r="F9" s="26"/>
      <c r="G9" s="26"/>
    </row>
    <row r="10" spans="1:7" ht="15" customHeight="1">
      <c r="A10" s="39" t="s">
        <v>76</v>
      </c>
      <c r="B10" s="40" t="s">
        <v>77</v>
      </c>
      <c r="C10" s="62">
        <v>15000000</v>
      </c>
      <c r="D10" s="59">
        <v>0</v>
      </c>
      <c r="E10" s="60">
        <v>15000000</v>
      </c>
      <c r="F10" s="26"/>
      <c r="G10" s="26"/>
    </row>
    <row r="11" spans="1:7" ht="15" customHeight="1">
      <c r="A11" s="39" t="s">
        <v>80</v>
      </c>
      <c r="B11" s="40" t="s">
        <v>81</v>
      </c>
      <c r="C11" s="62">
        <v>14500000</v>
      </c>
      <c r="D11" s="59">
        <v>0</v>
      </c>
      <c r="E11" s="60">
        <v>14500000</v>
      </c>
      <c r="F11" s="26"/>
      <c r="G11" s="26"/>
    </row>
    <row r="12" spans="1:7" ht="15" customHeight="1">
      <c r="A12" s="39" t="s">
        <v>78</v>
      </c>
      <c r="B12" s="40" t="s">
        <v>79</v>
      </c>
      <c r="C12" s="62">
        <v>500000</v>
      </c>
      <c r="D12" s="59">
        <v>0</v>
      </c>
      <c r="E12" s="60">
        <v>500000</v>
      </c>
      <c r="F12" s="26"/>
      <c r="G12" s="26"/>
    </row>
    <row r="13" spans="1:7" ht="15" customHeight="1">
      <c r="A13" s="39" t="s">
        <v>82</v>
      </c>
      <c r="B13" s="40" t="s">
        <v>83</v>
      </c>
      <c r="C13" s="62">
        <v>7000000</v>
      </c>
      <c r="D13" s="59">
        <v>0</v>
      </c>
      <c r="E13" s="60">
        <v>7000000</v>
      </c>
      <c r="F13" s="26"/>
      <c r="G13" s="26"/>
    </row>
    <row r="14" spans="1:7" ht="15" customHeight="1">
      <c r="A14" s="39" t="s">
        <v>84</v>
      </c>
      <c r="B14" s="40" t="s">
        <v>85</v>
      </c>
      <c r="C14" s="62">
        <v>7000000</v>
      </c>
      <c r="D14" s="59">
        <v>0</v>
      </c>
      <c r="E14" s="60">
        <v>7000000</v>
      </c>
      <c r="F14" s="26"/>
      <c r="G14" s="26"/>
    </row>
    <row r="15" spans="1:7" ht="15" customHeight="1">
      <c r="A15" s="39" t="s">
        <v>86</v>
      </c>
      <c r="B15" s="40" t="s">
        <v>87</v>
      </c>
      <c r="C15" s="62">
        <v>3823.38</v>
      </c>
      <c r="D15" s="59">
        <v>3823.38</v>
      </c>
      <c r="E15" s="60">
        <v>0</v>
      </c>
      <c r="F15" s="26"/>
      <c r="G15" s="26"/>
    </row>
    <row r="16" spans="1:5" ht="15" customHeight="1">
      <c r="A16" s="39" t="s">
        <v>90</v>
      </c>
      <c r="B16" s="40" t="s">
        <v>91</v>
      </c>
      <c r="C16" s="62">
        <v>1912.14</v>
      </c>
      <c r="D16" s="59">
        <v>1912.14</v>
      </c>
      <c r="E16" s="60">
        <v>0</v>
      </c>
    </row>
    <row r="17" spans="1:7" ht="15" customHeight="1">
      <c r="A17" s="39" t="s">
        <v>88</v>
      </c>
      <c r="B17" s="40" t="s">
        <v>89</v>
      </c>
      <c r="C17" s="62">
        <v>1911.24</v>
      </c>
      <c r="D17" s="59">
        <v>1911.24</v>
      </c>
      <c r="E17" s="60">
        <v>0</v>
      </c>
      <c r="F17" s="26"/>
      <c r="G17" s="26"/>
    </row>
    <row r="18" spans="1:5" ht="15" customHeight="1">
      <c r="A18" s="39" t="s">
        <v>61</v>
      </c>
      <c r="B18" s="40" t="s">
        <v>62</v>
      </c>
      <c r="C18" s="62">
        <v>22993124.96</v>
      </c>
      <c r="D18" s="59">
        <v>5103124.96</v>
      </c>
      <c r="E18" s="60">
        <v>17890000</v>
      </c>
    </row>
    <row r="19" spans="1:5" ht="15" customHeight="1">
      <c r="A19" s="39" t="s">
        <v>63</v>
      </c>
      <c r="B19" s="40" t="s">
        <v>64</v>
      </c>
      <c r="C19" s="62">
        <v>2633124.96</v>
      </c>
      <c r="D19" s="59">
        <v>2633124.96</v>
      </c>
      <c r="E19" s="60">
        <v>0</v>
      </c>
    </row>
    <row r="20" spans="1:5" ht="15" customHeight="1">
      <c r="A20" s="39" t="s">
        <v>96</v>
      </c>
      <c r="B20" s="40" t="s">
        <v>97</v>
      </c>
      <c r="C20" s="62">
        <v>2070000</v>
      </c>
      <c r="D20" s="59">
        <v>2070000</v>
      </c>
      <c r="E20" s="60">
        <v>0</v>
      </c>
    </row>
    <row r="21" spans="1:5" ht="15" customHeight="1">
      <c r="A21" s="39" t="s">
        <v>92</v>
      </c>
      <c r="B21" s="40" t="s">
        <v>93</v>
      </c>
      <c r="C21" s="62">
        <v>400000</v>
      </c>
      <c r="D21" s="59">
        <v>400000</v>
      </c>
      <c r="E21" s="60">
        <v>0</v>
      </c>
    </row>
    <row r="22" spans="1:5" ht="15" customHeight="1">
      <c r="A22" s="39" t="s">
        <v>94</v>
      </c>
      <c r="B22" s="40" t="s">
        <v>95</v>
      </c>
      <c r="C22" s="62">
        <v>17890000</v>
      </c>
      <c r="D22" s="59">
        <v>0</v>
      </c>
      <c r="E22" s="60">
        <v>17890000</v>
      </c>
    </row>
    <row r="23" spans="1:5" ht="15" customHeight="1">
      <c r="A23" s="39" t="s">
        <v>98</v>
      </c>
      <c r="B23" s="40" t="s">
        <v>99</v>
      </c>
      <c r="C23" s="62">
        <v>129069.18</v>
      </c>
      <c r="D23" s="59">
        <v>129069.18</v>
      </c>
      <c r="E23" s="60">
        <v>0</v>
      </c>
    </row>
    <row r="24" spans="1:5" ht="15" customHeight="1">
      <c r="A24" s="39" t="s">
        <v>100</v>
      </c>
      <c r="B24" s="40" t="s">
        <v>101</v>
      </c>
      <c r="C24" s="62">
        <v>129069.18</v>
      </c>
      <c r="D24" s="59">
        <v>129069.18</v>
      </c>
      <c r="E24" s="60">
        <v>0</v>
      </c>
    </row>
    <row r="25" spans="1:5" ht="15" customHeight="1">
      <c r="A25" s="39" t="s">
        <v>102</v>
      </c>
      <c r="B25" s="40" t="s">
        <v>103</v>
      </c>
      <c r="C25" s="62">
        <v>129069.18</v>
      </c>
      <c r="D25" s="59">
        <v>129069.18</v>
      </c>
      <c r="E25" s="60">
        <v>0</v>
      </c>
    </row>
    <row r="26" spans="1:5" ht="15" customHeight="1">
      <c r="A26" s="39" t="s">
        <v>104</v>
      </c>
      <c r="B26" s="40" t="s">
        <v>105</v>
      </c>
      <c r="C26" s="62">
        <v>121150.56</v>
      </c>
      <c r="D26" s="59">
        <v>121150.56</v>
      </c>
      <c r="E26" s="60">
        <v>0</v>
      </c>
    </row>
    <row r="27" spans="1:5" ht="15" customHeight="1">
      <c r="A27" s="39" t="s">
        <v>106</v>
      </c>
      <c r="B27" s="40" t="s">
        <v>107</v>
      </c>
      <c r="C27" s="62">
        <v>121150.56</v>
      </c>
      <c r="D27" s="59">
        <v>121150.56</v>
      </c>
      <c r="E27" s="60">
        <v>0</v>
      </c>
    </row>
    <row r="28" spans="1:5" ht="15" customHeight="1">
      <c r="A28" s="39" t="s">
        <v>108</v>
      </c>
      <c r="B28" s="40" t="s">
        <v>109</v>
      </c>
      <c r="C28" s="62">
        <v>121150.56</v>
      </c>
      <c r="D28" s="59">
        <v>121150.56</v>
      </c>
      <c r="E28" s="60">
        <v>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PageLayoutView="0" workbookViewId="0" topLeftCell="A13">
      <selection activeCell="D42" sqref="D4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9.25" customHeight="1">
      <c r="A1" s="43" t="s">
        <v>119</v>
      </c>
      <c r="B1" s="43"/>
      <c r="C1" s="43"/>
      <c r="D1" s="43"/>
      <c r="E1" s="43"/>
      <c r="F1" s="54"/>
      <c r="G1" s="54"/>
    </row>
    <row r="2" spans="1:7" ht="21" customHeight="1">
      <c r="A2" s="29" t="s">
        <v>40</v>
      </c>
      <c r="B2" s="26"/>
      <c r="C2" s="55"/>
      <c r="D2" s="55"/>
      <c r="E2" s="23" t="s">
        <v>13</v>
      </c>
      <c r="F2" s="55"/>
      <c r="G2" s="55"/>
    </row>
    <row r="3" spans="1:7" ht="12.75" customHeight="1">
      <c r="A3" s="30" t="s">
        <v>120</v>
      </c>
      <c r="B3" s="31"/>
      <c r="C3" s="31" t="s">
        <v>121</v>
      </c>
      <c r="D3" s="32"/>
      <c r="E3" s="33"/>
      <c r="F3" s="55"/>
      <c r="G3" s="55"/>
    </row>
    <row r="4" spans="1:7" ht="12.75" customHeight="1">
      <c r="A4" s="56" t="s">
        <v>51</v>
      </c>
      <c r="B4" s="35" t="s">
        <v>71</v>
      </c>
      <c r="C4" s="36" t="s">
        <v>42</v>
      </c>
      <c r="D4" s="36" t="s">
        <v>122</v>
      </c>
      <c r="E4" s="36" t="s">
        <v>123</v>
      </c>
      <c r="F4" s="55"/>
      <c r="G4" s="55"/>
    </row>
    <row r="5" spans="1:7" ht="12.75" customHeight="1">
      <c r="A5" s="57" t="s">
        <v>58</v>
      </c>
      <c r="B5" s="57" t="s">
        <v>58</v>
      </c>
      <c r="C5" s="58">
        <v>1</v>
      </c>
      <c r="D5" s="58">
        <f>C5+1</f>
        <v>2</v>
      </c>
      <c r="E5" s="58">
        <f>D5+1</f>
        <v>3</v>
      </c>
      <c r="F5" s="55"/>
      <c r="G5" s="55"/>
    </row>
    <row r="6" spans="1:8" ht="12.75" customHeight="1">
      <c r="A6" s="39"/>
      <c r="B6" s="39" t="s">
        <v>42</v>
      </c>
      <c r="C6" s="59">
        <v>5510138.96</v>
      </c>
      <c r="D6" s="59">
        <v>1821722</v>
      </c>
      <c r="E6" s="60">
        <v>3688416.96</v>
      </c>
      <c r="F6" s="61"/>
      <c r="G6" s="61"/>
      <c r="H6" s="7"/>
    </row>
    <row r="7" spans="1:8" ht="12.75" customHeight="1">
      <c r="A7" s="39" t="s">
        <v>124</v>
      </c>
      <c r="B7" s="39" t="s">
        <v>125</v>
      </c>
      <c r="C7" s="59">
        <v>2069802</v>
      </c>
      <c r="D7" s="59">
        <v>1819802</v>
      </c>
      <c r="E7" s="60">
        <v>250000</v>
      </c>
      <c r="F7" s="26"/>
      <c r="G7" s="26"/>
      <c r="H7" s="7"/>
    </row>
    <row r="8" spans="1:7" ht="12.75" customHeight="1">
      <c r="A8" s="39" t="s">
        <v>126</v>
      </c>
      <c r="B8" s="39" t="s">
        <v>127</v>
      </c>
      <c r="C8" s="59">
        <v>456000</v>
      </c>
      <c r="D8" s="59">
        <v>456000</v>
      </c>
      <c r="E8" s="60">
        <v>0</v>
      </c>
      <c r="F8" s="26"/>
      <c r="G8" s="26"/>
    </row>
    <row r="9" spans="1:7" ht="12.75" customHeight="1">
      <c r="A9" s="39" t="s">
        <v>128</v>
      </c>
      <c r="B9" s="39" t="s">
        <v>129</v>
      </c>
      <c r="C9" s="59">
        <v>521196</v>
      </c>
      <c r="D9" s="59">
        <v>521196</v>
      </c>
      <c r="E9" s="60">
        <v>0</v>
      </c>
      <c r="F9" s="26"/>
      <c r="G9" s="26"/>
    </row>
    <row r="10" spans="1:7" ht="12.75" customHeight="1">
      <c r="A10" s="39" t="s">
        <v>130</v>
      </c>
      <c r="B10" s="39" t="s">
        <v>131</v>
      </c>
      <c r="C10" s="59">
        <v>219960</v>
      </c>
      <c r="D10" s="59">
        <v>219960</v>
      </c>
      <c r="E10" s="60">
        <v>0</v>
      </c>
      <c r="F10" s="26"/>
      <c r="G10" s="55"/>
    </row>
    <row r="11" spans="1:7" ht="12.75" customHeight="1">
      <c r="A11" s="39" t="s">
        <v>132</v>
      </c>
      <c r="B11" s="39" t="s">
        <v>133</v>
      </c>
      <c r="C11" s="59">
        <v>720</v>
      </c>
      <c r="D11" s="59">
        <v>720</v>
      </c>
      <c r="E11" s="60">
        <v>0</v>
      </c>
      <c r="F11" s="26"/>
      <c r="G11" s="55"/>
    </row>
    <row r="12" spans="1:7" ht="12.75" customHeight="1">
      <c r="A12" s="39" t="s">
        <v>134</v>
      </c>
      <c r="B12" s="39" t="s">
        <v>135</v>
      </c>
      <c r="C12" s="59">
        <v>27220</v>
      </c>
      <c r="D12" s="59">
        <v>27220</v>
      </c>
      <c r="E12" s="60">
        <v>0</v>
      </c>
      <c r="F12" s="55"/>
      <c r="G12" s="55"/>
    </row>
    <row r="13" spans="1:7" ht="12.75" customHeight="1">
      <c r="A13" s="39" t="s">
        <v>136</v>
      </c>
      <c r="B13" s="39" t="s">
        <v>137</v>
      </c>
      <c r="C13" s="59">
        <v>250000</v>
      </c>
      <c r="D13" s="59">
        <v>0</v>
      </c>
      <c r="E13" s="60">
        <v>250000</v>
      </c>
      <c r="F13" s="55"/>
      <c r="G13" s="55"/>
    </row>
    <row r="14" spans="1:7" ht="12.75" customHeight="1">
      <c r="A14" s="39" t="s">
        <v>138</v>
      </c>
      <c r="B14" s="39" t="s">
        <v>139</v>
      </c>
      <c r="C14" s="59">
        <v>187692</v>
      </c>
      <c r="D14" s="59">
        <v>187692</v>
      </c>
      <c r="E14" s="60">
        <v>0</v>
      </c>
      <c r="F14" s="55"/>
      <c r="G14" s="55"/>
    </row>
    <row r="15" spans="1:7" ht="12.75" customHeight="1">
      <c r="A15" s="39" t="s">
        <v>140</v>
      </c>
      <c r="B15" s="39" t="s">
        <v>141</v>
      </c>
      <c r="C15" s="59">
        <v>152970.88</v>
      </c>
      <c r="D15" s="59">
        <v>152970.88</v>
      </c>
      <c r="E15" s="60">
        <v>0</v>
      </c>
      <c r="F15" s="55"/>
      <c r="G15" s="55"/>
    </row>
    <row r="16" spans="1:5" ht="12.75" customHeight="1">
      <c r="A16" s="39" t="s">
        <v>142</v>
      </c>
      <c r="B16" s="39" t="s">
        <v>143</v>
      </c>
      <c r="C16" s="59">
        <v>62144.42</v>
      </c>
      <c r="D16" s="59">
        <v>62144.42</v>
      </c>
      <c r="E16" s="60">
        <v>0</v>
      </c>
    </row>
    <row r="17" spans="1:7" ht="12.75" customHeight="1">
      <c r="A17" s="39" t="s">
        <v>144</v>
      </c>
      <c r="B17" s="39" t="s">
        <v>145</v>
      </c>
      <c r="C17" s="59">
        <v>66924.76</v>
      </c>
      <c r="D17" s="59">
        <v>66924.76</v>
      </c>
      <c r="E17" s="60">
        <v>0</v>
      </c>
      <c r="F17" s="55"/>
      <c r="G17" s="55"/>
    </row>
    <row r="18" spans="1:5" ht="12.75" customHeight="1">
      <c r="A18" s="39" t="s">
        <v>146</v>
      </c>
      <c r="B18" s="39" t="s">
        <v>147</v>
      </c>
      <c r="C18" s="59">
        <v>1911.24</v>
      </c>
      <c r="D18" s="59">
        <v>1911.24</v>
      </c>
      <c r="E18" s="60">
        <v>0</v>
      </c>
    </row>
    <row r="19" spans="1:5" ht="12.75" customHeight="1">
      <c r="A19" s="39" t="s">
        <v>148</v>
      </c>
      <c r="B19" s="39" t="s">
        <v>149</v>
      </c>
      <c r="C19" s="59">
        <v>1912.14</v>
      </c>
      <c r="D19" s="59">
        <v>1912.14</v>
      </c>
      <c r="E19" s="60">
        <v>0</v>
      </c>
    </row>
    <row r="20" spans="1:5" ht="12.75" customHeight="1">
      <c r="A20" s="39" t="s">
        <v>150</v>
      </c>
      <c r="B20" s="39" t="s">
        <v>151</v>
      </c>
      <c r="C20" s="59">
        <v>121150.56</v>
      </c>
      <c r="D20" s="59">
        <v>121150.56</v>
      </c>
      <c r="E20" s="60">
        <v>0</v>
      </c>
    </row>
    <row r="21" spans="1:5" ht="12.75" customHeight="1">
      <c r="A21" s="39" t="s">
        <v>152</v>
      </c>
      <c r="B21" s="39" t="s">
        <v>153</v>
      </c>
      <c r="C21" s="59">
        <v>3438416.96</v>
      </c>
      <c r="D21" s="59">
        <v>0</v>
      </c>
      <c r="E21" s="60">
        <v>3438416.96</v>
      </c>
    </row>
    <row r="22" spans="1:5" ht="12.75" customHeight="1">
      <c r="A22" s="39" t="s">
        <v>154</v>
      </c>
      <c r="B22" s="39" t="s">
        <v>155</v>
      </c>
      <c r="C22" s="59">
        <v>300000</v>
      </c>
      <c r="D22" s="59">
        <v>0</v>
      </c>
      <c r="E22" s="60">
        <v>300000</v>
      </c>
    </row>
    <row r="23" spans="1:5" ht="12.75" customHeight="1">
      <c r="A23" s="39" t="s">
        <v>156</v>
      </c>
      <c r="B23" s="39" t="s">
        <v>157</v>
      </c>
      <c r="C23" s="59">
        <v>150000</v>
      </c>
      <c r="D23" s="59">
        <v>0</v>
      </c>
      <c r="E23" s="60">
        <v>150000</v>
      </c>
    </row>
    <row r="24" spans="1:5" ht="12.75" customHeight="1">
      <c r="A24" s="39" t="s">
        <v>158</v>
      </c>
      <c r="B24" s="39" t="s">
        <v>159</v>
      </c>
      <c r="C24" s="59">
        <v>40000</v>
      </c>
      <c r="D24" s="59">
        <v>0</v>
      </c>
      <c r="E24" s="60">
        <v>40000</v>
      </c>
    </row>
    <row r="25" spans="1:5" ht="12.75" customHeight="1">
      <c r="A25" s="39" t="s">
        <v>160</v>
      </c>
      <c r="B25" s="39" t="s">
        <v>161</v>
      </c>
      <c r="C25" s="59">
        <v>30000</v>
      </c>
      <c r="D25" s="59">
        <v>0</v>
      </c>
      <c r="E25" s="60">
        <v>30000</v>
      </c>
    </row>
    <row r="26" spans="1:5" ht="12.75" customHeight="1">
      <c r="A26" s="39" t="s">
        <v>162</v>
      </c>
      <c r="B26" s="39" t="s">
        <v>163</v>
      </c>
      <c r="C26" s="59">
        <v>50000</v>
      </c>
      <c r="D26" s="59">
        <v>0</v>
      </c>
      <c r="E26" s="60">
        <v>50000</v>
      </c>
    </row>
    <row r="27" spans="1:5" ht="12.75" customHeight="1">
      <c r="A27" s="39" t="s">
        <v>164</v>
      </c>
      <c r="B27" s="39" t="s">
        <v>165</v>
      </c>
      <c r="C27" s="59">
        <v>3600</v>
      </c>
      <c r="D27" s="59">
        <v>0</v>
      </c>
      <c r="E27" s="60">
        <v>3600</v>
      </c>
    </row>
    <row r="28" spans="1:5" ht="12.75" customHeight="1">
      <c r="A28" s="39" t="s">
        <v>166</v>
      </c>
      <c r="B28" s="39" t="s">
        <v>167</v>
      </c>
      <c r="C28" s="59">
        <v>20000</v>
      </c>
      <c r="D28" s="59">
        <v>0</v>
      </c>
      <c r="E28" s="60">
        <v>20000</v>
      </c>
    </row>
    <row r="29" spans="1:5" ht="12.75" customHeight="1">
      <c r="A29" s="39" t="s">
        <v>168</v>
      </c>
      <c r="B29" s="39" t="s">
        <v>169</v>
      </c>
      <c r="C29" s="59">
        <v>15000</v>
      </c>
      <c r="D29" s="59">
        <v>0</v>
      </c>
      <c r="E29" s="60">
        <v>15000</v>
      </c>
    </row>
    <row r="30" spans="1:5" ht="12.75" customHeight="1">
      <c r="A30" s="39" t="s">
        <v>170</v>
      </c>
      <c r="B30" s="39" t="s">
        <v>171</v>
      </c>
      <c r="C30" s="59">
        <v>100000</v>
      </c>
      <c r="D30" s="59">
        <v>0</v>
      </c>
      <c r="E30" s="60">
        <v>100000</v>
      </c>
    </row>
    <row r="31" spans="1:5" ht="12.75" customHeight="1">
      <c r="A31" s="39" t="s">
        <v>172</v>
      </c>
      <c r="B31" s="39" t="s">
        <v>173</v>
      </c>
      <c r="C31" s="59">
        <v>18576.96</v>
      </c>
      <c r="D31" s="59">
        <v>0</v>
      </c>
      <c r="E31" s="60">
        <v>18576.96</v>
      </c>
    </row>
    <row r="32" spans="1:5" ht="12.75" customHeight="1">
      <c r="A32" s="39" t="s">
        <v>174</v>
      </c>
      <c r="B32" s="39" t="s">
        <v>175</v>
      </c>
      <c r="C32" s="59">
        <v>1440</v>
      </c>
      <c r="D32" s="59">
        <v>0</v>
      </c>
      <c r="E32" s="60">
        <v>1440</v>
      </c>
    </row>
    <row r="33" spans="1:5" ht="12.75" customHeight="1">
      <c r="A33" s="39" t="s">
        <v>176</v>
      </c>
      <c r="B33" s="39" t="s">
        <v>177</v>
      </c>
      <c r="C33" s="59">
        <v>202800</v>
      </c>
      <c r="D33" s="59">
        <v>0</v>
      </c>
      <c r="E33" s="60">
        <v>202800</v>
      </c>
    </row>
    <row r="34" spans="1:5" ht="12.75" customHeight="1">
      <c r="A34" s="39" t="s">
        <v>178</v>
      </c>
      <c r="B34" s="39" t="s">
        <v>179</v>
      </c>
      <c r="C34" s="59">
        <v>12000</v>
      </c>
      <c r="D34" s="59">
        <v>0</v>
      </c>
      <c r="E34" s="60">
        <v>12000</v>
      </c>
    </row>
    <row r="35" spans="1:5" ht="12.75" customHeight="1">
      <c r="A35" s="39" t="s">
        <v>180</v>
      </c>
      <c r="B35" s="39" t="s">
        <v>181</v>
      </c>
      <c r="C35" s="59">
        <v>2495000</v>
      </c>
      <c r="D35" s="59">
        <v>0</v>
      </c>
      <c r="E35" s="60">
        <v>2495000</v>
      </c>
    </row>
    <row r="36" spans="1:5" ht="12.75" customHeight="1">
      <c r="A36" s="39" t="s">
        <v>182</v>
      </c>
      <c r="B36" s="39" t="s">
        <v>183</v>
      </c>
      <c r="C36" s="59">
        <v>1920</v>
      </c>
      <c r="D36" s="59">
        <v>1920</v>
      </c>
      <c r="E36" s="60">
        <v>0</v>
      </c>
    </row>
    <row r="37" spans="1:5" ht="12.75" customHeight="1">
      <c r="A37" s="39" t="s">
        <v>184</v>
      </c>
      <c r="B37" s="39" t="s">
        <v>185</v>
      </c>
      <c r="C37" s="59">
        <v>1920</v>
      </c>
      <c r="D37" s="59">
        <v>1920</v>
      </c>
      <c r="E37" s="60">
        <v>0</v>
      </c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2"/>
    </row>
    <row r="2" spans="1:7" ht="30" customHeight="1">
      <c r="A2" s="43" t="s">
        <v>186</v>
      </c>
      <c r="B2" s="43"/>
      <c r="C2" s="43"/>
      <c r="D2" s="44"/>
      <c r="E2" s="44"/>
      <c r="F2" s="44"/>
      <c r="G2" s="44"/>
    </row>
    <row r="3" spans="1:7" ht="18" customHeight="1">
      <c r="A3" s="45" t="s">
        <v>187</v>
      </c>
      <c r="B3" s="45"/>
      <c r="C3" s="45"/>
      <c r="G3" s="23" t="s">
        <v>13</v>
      </c>
    </row>
    <row r="4" spans="1:7" ht="31.5" customHeight="1">
      <c r="A4" s="46" t="s">
        <v>188</v>
      </c>
      <c r="B4" s="46" t="s">
        <v>189</v>
      </c>
      <c r="C4" s="46" t="s">
        <v>42</v>
      </c>
      <c r="D4" s="47" t="s">
        <v>190</v>
      </c>
      <c r="E4" s="46" t="s">
        <v>191</v>
      </c>
      <c r="F4" s="48" t="s">
        <v>192</v>
      </c>
      <c r="G4" s="46" t="s">
        <v>193</v>
      </c>
    </row>
    <row r="5" spans="1:7" ht="21.75" customHeight="1">
      <c r="A5" s="49" t="s">
        <v>194</v>
      </c>
      <c r="B5" s="49" t="s">
        <v>195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ht="22.5" customHeight="1">
      <c r="A6" s="4"/>
      <c r="B6" s="4"/>
      <c r="C6" s="52" t="s">
        <v>196</v>
      </c>
      <c r="D6" s="52"/>
      <c r="E6" s="52"/>
      <c r="F6" s="52"/>
      <c r="G6" s="53"/>
    </row>
    <row r="7" spans="1:7" ht="22.5" customHeight="1">
      <c r="A7" s="4"/>
      <c r="B7" s="4"/>
      <c r="C7" s="52"/>
      <c r="D7" s="52"/>
      <c r="E7" s="52"/>
      <c r="F7" s="52"/>
      <c r="G7" s="53"/>
    </row>
    <row r="8" spans="1:7" ht="22.5" customHeight="1">
      <c r="A8" s="4"/>
      <c r="B8" s="4"/>
      <c r="C8" s="52"/>
      <c r="D8" s="52"/>
      <c r="E8" s="52"/>
      <c r="F8" s="52"/>
      <c r="G8" s="53"/>
    </row>
    <row r="9" spans="1:7" ht="22.5" customHeight="1">
      <c r="A9" s="4"/>
      <c r="B9" s="4"/>
      <c r="C9" s="52"/>
      <c r="D9" s="52"/>
      <c r="E9" s="52"/>
      <c r="F9" s="52"/>
      <c r="G9" s="53"/>
    </row>
    <row r="10" spans="1:7" ht="22.5" customHeight="1">
      <c r="A10" s="4"/>
      <c r="B10" s="4"/>
      <c r="C10" s="52"/>
      <c r="D10" s="52"/>
      <c r="E10" s="52"/>
      <c r="F10" s="52"/>
      <c r="G10" s="53"/>
    </row>
    <row r="11" spans="1:7" ht="22.5" customHeight="1">
      <c r="A11" s="4"/>
      <c r="B11" s="4"/>
      <c r="C11" s="52"/>
      <c r="D11" s="52"/>
      <c r="E11" s="52"/>
      <c r="F11" s="52"/>
      <c r="G11" s="53"/>
    </row>
    <row r="12" spans="1:7" ht="22.5" customHeight="1">
      <c r="A12" s="4"/>
      <c r="B12" s="4"/>
      <c r="C12" s="52"/>
      <c r="D12" s="52"/>
      <c r="E12" s="52"/>
      <c r="F12" s="52"/>
      <c r="G12" s="53"/>
    </row>
    <row r="13" spans="1:7" ht="22.5" customHeight="1">
      <c r="A13" s="4"/>
      <c r="B13" s="4"/>
      <c r="C13" s="52"/>
      <c r="D13" s="52"/>
      <c r="E13" s="52"/>
      <c r="F13" s="52"/>
      <c r="G13" s="53"/>
    </row>
    <row r="14" spans="1:7" ht="22.5" customHeight="1">
      <c r="A14" s="4"/>
      <c r="B14" s="4"/>
      <c r="C14" s="52"/>
      <c r="D14" s="52"/>
      <c r="E14" s="52"/>
      <c r="F14" s="52"/>
      <c r="G14" s="53"/>
    </row>
    <row r="15" spans="1:7" ht="22.5" customHeight="1">
      <c r="A15" s="4"/>
      <c r="B15" s="4"/>
      <c r="C15" s="52"/>
      <c r="D15" s="52"/>
      <c r="E15" s="52"/>
      <c r="F15" s="52"/>
      <c r="G15" s="53"/>
    </row>
    <row r="16" spans="5:7" ht="12.75" customHeight="1">
      <c r="E16" s="7"/>
      <c r="G16" s="7"/>
    </row>
    <row r="17" spans="3:7" ht="12.75" customHeight="1">
      <c r="C17" s="7"/>
      <c r="E17" s="7"/>
      <c r="G17" s="7"/>
    </row>
    <row r="18" spans="3:7" ht="12.75" customHeight="1">
      <c r="C18" s="7"/>
      <c r="E18" s="7"/>
      <c r="G18" s="7"/>
    </row>
    <row r="19" spans="3:7" ht="12.75" customHeight="1">
      <c r="C19" s="7"/>
      <c r="G19" s="7"/>
    </row>
    <row r="20" spans="5:7" ht="12.75" customHeight="1">
      <c r="E20" s="7"/>
      <c r="G20" s="7"/>
    </row>
    <row r="24" ht="12.75" customHeight="1">
      <c r="D24" s="7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6"/>
      <c r="B1" s="26"/>
      <c r="C1" s="26"/>
      <c r="D1" s="26"/>
      <c r="E1" s="26"/>
      <c r="F1" s="26"/>
      <c r="G1" s="26"/>
    </row>
    <row r="2" spans="1:7" ht="29.25" customHeight="1">
      <c r="A2" s="27" t="s">
        <v>197</v>
      </c>
      <c r="B2" s="27"/>
      <c r="C2" s="27"/>
      <c r="D2" s="27"/>
      <c r="E2" s="27"/>
      <c r="F2" s="28"/>
      <c r="G2" s="28"/>
    </row>
    <row r="3" spans="1:7" ht="21" customHeight="1">
      <c r="A3" s="29" t="s">
        <v>187</v>
      </c>
      <c r="B3" s="26"/>
      <c r="C3" s="26"/>
      <c r="D3" s="26"/>
      <c r="E3" s="23" t="s">
        <v>13</v>
      </c>
      <c r="F3" s="26"/>
      <c r="G3" s="26"/>
    </row>
    <row r="4" spans="1:7" ht="17.25" customHeight="1">
      <c r="A4" s="30" t="s">
        <v>41</v>
      </c>
      <c r="B4" s="31"/>
      <c r="C4" s="31" t="s">
        <v>118</v>
      </c>
      <c r="D4" s="32"/>
      <c r="E4" s="33"/>
      <c r="F4" s="26"/>
      <c r="G4" s="26"/>
    </row>
    <row r="5" spans="1:7" ht="21" customHeight="1">
      <c r="A5" s="34" t="s">
        <v>51</v>
      </c>
      <c r="B5" s="35" t="s">
        <v>71</v>
      </c>
      <c r="C5" s="36" t="s">
        <v>42</v>
      </c>
      <c r="D5" s="36" t="s">
        <v>66</v>
      </c>
      <c r="E5" s="36" t="s">
        <v>67</v>
      </c>
      <c r="F5" s="26"/>
      <c r="G5" s="26"/>
    </row>
    <row r="6" spans="1:7" ht="21" customHeight="1">
      <c r="A6" s="37" t="s">
        <v>58</v>
      </c>
      <c r="B6" s="37" t="s">
        <v>58</v>
      </c>
      <c r="C6" s="38">
        <v>1</v>
      </c>
      <c r="D6" s="38">
        <f>C6+1</f>
        <v>2</v>
      </c>
      <c r="E6" s="38">
        <f>D6+1</f>
        <v>3</v>
      </c>
      <c r="F6" s="26"/>
      <c r="G6" s="26"/>
    </row>
    <row r="7" spans="1:7" ht="18.75" customHeight="1">
      <c r="A7" s="39"/>
      <c r="B7" s="40"/>
      <c r="C7" s="41" t="s">
        <v>196</v>
      </c>
      <c r="D7" s="41"/>
      <c r="E7" s="41"/>
      <c r="F7" s="26"/>
      <c r="G7" s="26"/>
    </row>
    <row r="8" spans="1:7" ht="18.75" customHeight="1">
      <c r="A8" s="39"/>
      <c r="B8" s="40"/>
      <c r="C8" s="41"/>
      <c r="D8" s="41"/>
      <c r="E8" s="41"/>
      <c r="F8" s="26"/>
      <c r="G8" s="26"/>
    </row>
    <row r="9" spans="1:7" ht="18.75" customHeight="1">
      <c r="A9" s="39"/>
      <c r="B9" s="40"/>
      <c r="C9" s="41"/>
      <c r="D9" s="41"/>
      <c r="E9" s="41"/>
      <c r="F9" s="26"/>
      <c r="G9" s="26"/>
    </row>
    <row r="10" spans="1:7" ht="18.75" customHeight="1">
      <c r="A10" s="39"/>
      <c r="B10" s="40"/>
      <c r="C10" s="41"/>
      <c r="D10" s="41"/>
      <c r="E10" s="41"/>
      <c r="F10" s="26"/>
      <c r="G10" s="26"/>
    </row>
    <row r="11" spans="1:7" ht="18.75" customHeight="1">
      <c r="A11" s="39"/>
      <c r="B11" s="40"/>
      <c r="C11" s="41"/>
      <c r="D11" s="41"/>
      <c r="E11" s="41"/>
      <c r="F11" s="26"/>
      <c r="G11" s="26"/>
    </row>
    <row r="12" spans="1:7" ht="18.75" customHeight="1">
      <c r="A12" s="39"/>
      <c r="B12" s="40"/>
      <c r="C12" s="41"/>
      <c r="D12" s="41"/>
      <c r="E12" s="41"/>
      <c r="F12" s="26"/>
      <c r="G12" s="26"/>
    </row>
    <row r="13" spans="1:7" ht="18.75" customHeight="1">
      <c r="A13" s="39"/>
      <c r="B13" s="40"/>
      <c r="C13" s="41"/>
      <c r="D13" s="41"/>
      <c r="E13" s="41"/>
      <c r="F13" s="26"/>
      <c r="G13" s="26"/>
    </row>
    <row r="14" spans="1:7" ht="18.75" customHeight="1">
      <c r="A14" s="39"/>
      <c r="B14" s="40"/>
      <c r="C14" s="41"/>
      <c r="D14" s="41"/>
      <c r="E14" s="41"/>
      <c r="F14" s="26"/>
      <c r="G14" s="26"/>
    </row>
    <row r="15" spans="1:7" ht="18.75" customHeight="1">
      <c r="A15" s="39"/>
      <c r="B15" s="40"/>
      <c r="C15" s="41"/>
      <c r="D15" s="41"/>
      <c r="E15" s="41"/>
      <c r="F15" s="26"/>
      <c r="G15" s="26"/>
    </row>
    <row r="16" spans="1:7" ht="18.75" customHeight="1">
      <c r="A16" s="39"/>
      <c r="B16" s="40"/>
      <c r="C16" s="41"/>
      <c r="D16" s="41"/>
      <c r="E16" s="41"/>
      <c r="F16" s="26"/>
      <c r="G16" s="26"/>
    </row>
    <row r="17" ht="21" customHeight="1"/>
    <row r="18" spans="1:7" ht="21" customHeight="1">
      <c r="A18" s="26"/>
      <c r="B18" s="26"/>
      <c r="C18" s="26"/>
      <c r="D18" s="26"/>
      <c r="E18" s="26"/>
      <c r="F18" s="26"/>
      <c r="G18" s="26"/>
    </row>
  </sheetData>
  <sheetProtection/>
  <printOptions horizontalCentered="1"/>
  <pageMargins left="0.3937007874015747" right="0.3937007874015747" top="0.5905511811023622" bottom="0.5905511811023622" header="0.3937007874015747" footer="0.3937007874015747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2021-01-14T08:07:24Z</cp:lastPrinted>
  <dcterms:created xsi:type="dcterms:W3CDTF">2021-01-14T04:58:20Z</dcterms:created>
  <dcterms:modified xsi:type="dcterms:W3CDTF">2021-01-14T08:07:32Z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