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4" activeTab="8"/>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三公表" sheetId="8" r:id="rId8"/>
    <sheet name="国资资产占有情况" sheetId="9" r:id="rId9"/>
    <sheet name="政府性基金预算支出表" sheetId="10" r:id="rId10"/>
    <sheet name="项目绩效" sheetId="11" r:id="rId11"/>
    <sheet name="整体支出绩效" sheetId="12" r:id="rId12"/>
    <sheet name="收入" sheetId="13" state="hidden" r:id="rId13"/>
    <sheet name="支出-2" sheetId="14" state="hidden" r:id="rId14"/>
    <sheet name="财拨" sheetId="15" state="hidden" r:id="rId15"/>
    <sheet name="财拨(结转)" sheetId="16" state="hidden" r:id="rId16"/>
  </sheets>
  <definedNames>
    <definedName name="_xlnm.Print_Area">#N/A</definedName>
    <definedName name="_xlnm.Print_Titles">#N/A</definedName>
    <definedName name="_xlnm.Print_Area" localSheetId="2">#N/A</definedName>
    <definedName name="_xlnm.Print_Area" localSheetId="5">#N/A</definedName>
    <definedName name="_xlnm.Print_Area" localSheetId="6">#N/A</definedName>
    <definedName name="_xlnm.Print_Area" localSheetId="7">#N/A</definedName>
    <definedName name="_xlnm.Print_Area" localSheetId="1">#N/A</definedName>
    <definedName name="_xlnm.Print_Area" localSheetId="4">#N/A</definedName>
    <definedName name="_xlnm.Print_Area" localSheetId="14">#N/A</definedName>
    <definedName name="_xlnm.Print_Area" localSheetId="13">#N/A</definedName>
    <definedName name="_xlnm.Print_Area" localSheetId="9">#N/A</definedName>
    <definedName name="_xlnm.Print_Area" localSheetId="12">#N/A</definedName>
    <definedName name="_xlnm.Print_Area" localSheetId="3">#N/A</definedName>
    <definedName name="_xlnm.Print_Area" localSheetId="15">#N/A</definedName>
  </definedNames>
  <calcPr fullCalcOnLoad="1"/>
</workbook>
</file>

<file path=xl/sharedStrings.xml><?xml version="1.0" encoding="utf-8"?>
<sst xmlns="http://schemas.openxmlformats.org/spreadsheetml/2006/main" count="619" uniqueCount="412">
  <si>
    <t>总计</t>
  </si>
  <si>
    <t>2021年部门预算公开表</t>
  </si>
  <si>
    <t>部门名称：</t>
  </si>
  <si>
    <t xml:space="preserve"> </t>
  </si>
  <si>
    <t>总计(合计)</t>
  </si>
  <si>
    <t>编制日期：</t>
  </si>
  <si>
    <t>编制单位：</t>
  </si>
  <si>
    <t>南昌市新建区科技和工业信息化局（本级）</t>
  </si>
  <si>
    <t>单位负责人签章：</t>
  </si>
  <si>
    <t>梅勇超</t>
  </si>
  <si>
    <t>财务负责人签章：</t>
  </si>
  <si>
    <t>程峰</t>
  </si>
  <si>
    <t>制表人签章：</t>
  </si>
  <si>
    <t>袁秋琴</t>
  </si>
  <si>
    <t>收支预算总表</t>
  </si>
  <si>
    <t>单位：元</t>
  </si>
  <si>
    <t>收      入</t>
  </si>
  <si>
    <t xml:space="preserve">支出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</si>
  <si>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</si>
  <si>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</si>
  <si>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</si>
  <si>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</si>
  <si>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</si>
  <si>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</si>
  <si>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</si>
  <si>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</si>
  <si>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</si>
  <si>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</si>
  <si>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</si>
  <si>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</si>
  <si>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</si>
  <si>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</si>
  <si>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</si>
  <si>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</si>
  <si>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</si>
  <si>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</si>
  <si>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 xml:space="preserve">    财政拨款结转（结余）</t>
  </si>
  <si>
    <t xml:space="preserve">    其他资金结转（结余）</t>
  </si>
  <si>
    <t>收入总计</t>
  </si>
  <si>
    <t>支出总计</t>
  </si>
  <si>
    <t>0</t>
  </si>
  <si>
    <t>部门收入总表</t>
  </si>
  <si>
    <t>填报单位：南昌市新建区科技和工业信息化局（本级）</t>
  </si>
  <si>
    <t>支出功能分类科目</t>
  </si>
  <si>
    <t>合计</t>
  </si>
  <si>
    <t>财政拨款</t>
  </si>
  <si>
    <t>事业收入</t>
  </si>
  <si>
    <t>事业单位经营收入</t>
  </si>
  <si>
    <t>其他收入</t>
  </si>
  <si>
    <t>附属单位上缴收入</t>
  </si>
  <si>
    <t>上级补助收入</t>
  </si>
  <si>
    <t>用事业基金弥补收支差额</t>
  </si>
  <si>
    <t>上年结转</t>
  </si>
  <si>
    <t>科目编码</t>
  </si>
  <si>
    <t>科目名称</t>
  </si>
  <si>
    <t>小计</t>
  </si>
  <si>
    <t>一般公共预算拨款收入</t>
  </si>
  <si>
    <t>专项收入</t>
  </si>
  <si>
    <t>政府性基金预算拨款收入</t>
  </si>
  <si>
    <t>预算内投资收入</t>
  </si>
  <si>
    <t>**</t>
  </si>
  <si>
    <t>215</t>
  </si>
  <si>
    <t>资源勘探工业信息等支出</t>
  </si>
  <si>
    <t xml:space="preserve">  05</t>
  </si>
  <si>
    <t xml:space="preserve">  工业和信息产业监管</t>
  </si>
  <si>
    <t xml:space="preserve">    2150501</t>
  </si>
  <si>
    <t xml:space="preserve">    行政运行</t>
  </si>
  <si>
    <t>部门支出总表</t>
  </si>
  <si>
    <t>基本支出</t>
  </si>
  <si>
    <t>项目支出</t>
  </si>
  <si>
    <t>事业单位经营支出</t>
  </si>
  <si>
    <t xml:space="preserve">上缴上级支出 </t>
  </si>
  <si>
    <t>对附属单位补助支出</t>
  </si>
  <si>
    <t xml:space="preserve">科目名称 </t>
  </si>
  <si>
    <t>208</t>
  </si>
  <si>
    <t>社会保障和就业支出</t>
  </si>
  <si>
    <t xml:space="preserve">  行政事业单位养老支出</t>
  </si>
  <si>
    <t xml:space="preserve">    2080501</t>
  </si>
  <si>
    <t xml:space="preserve">    行政单位离退休</t>
  </si>
  <si>
    <t xml:space="preserve">    2080505</t>
  </si>
  <si>
    <t xml:space="preserve">    机关事业单位基本养老保险缴费支出</t>
  </si>
  <si>
    <t xml:space="preserve">  27</t>
  </si>
  <si>
    <t xml:space="preserve">  财政对其他社会保险基金的补助</t>
  </si>
  <si>
    <t xml:space="preserve">    2082701</t>
  </si>
  <si>
    <t xml:space="preserve">    财政对失业保险基金的补助</t>
  </si>
  <si>
    <t xml:space="preserve">    2082702</t>
  </si>
  <si>
    <t xml:space="preserve">    财政对工伤保险基金的补助</t>
  </si>
  <si>
    <t>210</t>
  </si>
  <si>
    <t>卫生健康支出</t>
  </si>
  <si>
    <t xml:space="preserve">  11</t>
  </si>
  <si>
    <t xml:space="preserve">  行政事业单位医疗</t>
  </si>
  <si>
    <t xml:space="preserve">    2101101</t>
  </si>
  <si>
    <t xml:space="preserve">    行政单位医疗</t>
  </si>
  <si>
    <t>221</t>
  </si>
  <si>
    <t>住房保障支出</t>
  </si>
  <si>
    <t xml:space="preserve">  02</t>
  </si>
  <si>
    <t xml:space="preserve">  住房改革支出</t>
  </si>
  <si>
    <t xml:space="preserve">    2210201</t>
  </si>
  <si>
    <t xml:space="preserve">    住房公积金</t>
  </si>
  <si>
    <t>财政拨款收支总表</t>
  </si>
  <si>
    <t>一般公共预算支出</t>
  </si>
  <si>
    <t>政府性基金预算支出</t>
  </si>
  <si>
    <t>一、财政拨款收入</t>
  </si>
  <si>
    <t>一、本年支出</t>
  </si>
  <si>
    <t>二、上年结转</t>
  </si>
  <si>
    <t>二、结转下年</t>
  </si>
  <si>
    <t>一般公共预算支出表</t>
  </si>
  <si>
    <t>2021年预算数</t>
  </si>
  <si>
    <t>一般公共预算基本支出表</t>
  </si>
  <si>
    <t>支出经济分类科目</t>
  </si>
  <si>
    <t>2021年基本支出</t>
  </si>
  <si>
    <t>人员经费</t>
  </si>
  <si>
    <t>公用经费</t>
  </si>
  <si>
    <t>301</t>
  </si>
  <si>
    <t>工资福利支出</t>
  </si>
  <si>
    <t xml:space="preserve">  301301029916</t>
  </si>
  <si>
    <t xml:space="preserve">  政府性奖励</t>
  </si>
  <si>
    <t xml:space="preserve">  30130101</t>
  </si>
  <si>
    <t xml:space="preserve">  基本工资</t>
  </si>
  <si>
    <t xml:space="preserve">  3013010201</t>
  </si>
  <si>
    <t xml:space="preserve">  公务员统一津补贴(工资福利支出)</t>
  </si>
  <si>
    <t xml:space="preserve">  301301029999</t>
  </si>
  <si>
    <t xml:space="preserve">  其他津补贴</t>
  </si>
  <si>
    <t xml:space="preserve">  3013010301</t>
  </si>
  <si>
    <t xml:space="preserve">  年终一次性奖金(工资福利支出)</t>
  </si>
  <si>
    <t xml:space="preserve">  3013010701</t>
  </si>
  <si>
    <t xml:space="preserve">  在职绩效工资</t>
  </si>
  <si>
    <t xml:space="preserve">  30130108</t>
  </si>
  <si>
    <t xml:space="preserve">  机关事业单位基本养老保险缴费</t>
  </si>
  <si>
    <t xml:space="preserve">  30130110</t>
  </si>
  <si>
    <t xml:space="preserve">  职工基本医疗保险缴费</t>
  </si>
  <si>
    <t xml:space="preserve">  30130111</t>
  </si>
  <si>
    <t xml:space="preserve">  公务员医疗补助缴费</t>
  </si>
  <si>
    <t xml:space="preserve">  3013011202</t>
  </si>
  <si>
    <t xml:space="preserve">  失业保险(工资福利支出)</t>
  </si>
  <si>
    <t xml:space="preserve">  3013011204</t>
  </si>
  <si>
    <t xml:space="preserve">  工伤保险(工资福利支出)</t>
  </si>
  <si>
    <t xml:space="preserve">  30130113</t>
  </si>
  <si>
    <t xml:space="preserve">  住房公积金</t>
  </si>
  <si>
    <t xml:space="preserve">  30130199</t>
  </si>
  <si>
    <t xml:space="preserve">  其他工资福利支出(工资福利支出)</t>
  </si>
  <si>
    <t>302</t>
  </si>
  <si>
    <t>商品和服务支出</t>
  </si>
  <si>
    <t xml:space="preserve">  30130205</t>
  </si>
  <si>
    <t xml:space="preserve">  水费(商品和服务支出)</t>
  </si>
  <si>
    <t xml:space="preserve">  30130206</t>
  </si>
  <si>
    <t xml:space="preserve">  电费(商品和服务支出)</t>
  </si>
  <si>
    <t xml:space="preserve">  3013020702</t>
  </si>
  <si>
    <t xml:space="preserve">  邮电费(商品和服务支出)</t>
  </si>
  <si>
    <t xml:space="preserve">  30130208</t>
  </si>
  <si>
    <t xml:space="preserve">  取暖费(商品和服务支出)</t>
  </si>
  <si>
    <t xml:space="preserve">  30130211</t>
  </si>
  <si>
    <t xml:space="preserve">  差旅费(商品和服务支出)</t>
  </si>
  <si>
    <t xml:space="preserve">  30130215</t>
  </si>
  <si>
    <t xml:space="preserve">  会议费(商品和服务支出)</t>
  </si>
  <si>
    <t xml:space="preserve">  3013021602</t>
  </si>
  <si>
    <t xml:space="preserve">  培训费(商品和服务支出)</t>
  </si>
  <si>
    <t xml:space="preserve">  30130217</t>
  </si>
  <si>
    <t xml:space="preserve">  公务接待费(商品和服务支出)</t>
  </si>
  <si>
    <t xml:space="preserve">  30130228</t>
  </si>
  <si>
    <t xml:space="preserve">  工会经费(商品和服务支出)</t>
  </si>
  <si>
    <t xml:space="preserve">  3013022901</t>
  </si>
  <si>
    <t xml:space="preserve">  在职福利费(商品和服务支出)</t>
  </si>
  <si>
    <t xml:space="preserve">  3013022902</t>
  </si>
  <si>
    <t xml:space="preserve">  离退休福利费(商品和服务支出)</t>
  </si>
  <si>
    <t xml:space="preserve">  30130239</t>
  </si>
  <si>
    <t xml:space="preserve">  其他交通费用(商品和服务支出)</t>
  </si>
  <si>
    <t xml:space="preserve">  3013029901</t>
  </si>
  <si>
    <t xml:space="preserve">  离休人员特需费(商品和服务支出)</t>
  </si>
  <si>
    <t xml:space="preserve">  3013029902</t>
  </si>
  <si>
    <t xml:space="preserve">  离休人员公用经费(商品和服务支出)</t>
  </si>
  <si>
    <t xml:space="preserve">  3013029903</t>
  </si>
  <si>
    <t xml:space="preserve">  退休人员活动经费(商品和服务支出)</t>
  </si>
  <si>
    <t xml:space="preserve">  3013029905</t>
  </si>
  <si>
    <t xml:space="preserve">  降温费(商品和服务支出)</t>
  </si>
  <si>
    <t xml:space="preserve">  3013029999</t>
  </si>
  <si>
    <t xml:space="preserve">  其他商品和服务支出(商品和服务支出)</t>
  </si>
  <si>
    <t>303</t>
  </si>
  <si>
    <t>对个人和家庭的补助</t>
  </si>
  <si>
    <t xml:space="preserve">  3013030101</t>
  </si>
  <si>
    <t xml:space="preserve">  离休费</t>
  </si>
  <si>
    <t xml:space="preserve">  3013030102</t>
  </si>
  <si>
    <t xml:space="preserve">  增发1、2个月工资</t>
  </si>
  <si>
    <t xml:space="preserve">  3013030103</t>
  </si>
  <si>
    <t xml:space="preserve">  离休统一津贴补贴</t>
  </si>
  <si>
    <t xml:space="preserve">  3013030104</t>
  </si>
  <si>
    <t xml:space="preserve">  护理费</t>
  </si>
  <si>
    <t xml:space="preserve">  3013030201</t>
  </si>
  <si>
    <t xml:space="preserve">  退休费</t>
  </si>
  <si>
    <t xml:space="preserve">  3013039901</t>
  </si>
  <si>
    <t xml:space="preserve">  离休干部和实职副县退休干部电话费</t>
  </si>
  <si>
    <t xml:space="preserve">  3013039902</t>
  </si>
  <si>
    <t xml:space="preserve">  独生子女保健费</t>
  </si>
  <si>
    <t>一般公共预算'三公'经费支出表</t>
  </si>
  <si>
    <t>填报单位:南昌市新建区科技和工业信息化局（本级）</t>
  </si>
  <si>
    <t>单位编码</t>
  </si>
  <si>
    <t>单位名称</t>
  </si>
  <si>
    <t>因公出国(境)费</t>
  </si>
  <si>
    <t>公务接待费</t>
  </si>
  <si>
    <t>公务用车运行维护费</t>
  </si>
  <si>
    <t>公务用车购置</t>
  </si>
  <si>
    <t>国有资产占用情况表</t>
  </si>
  <si>
    <t>2021年度</t>
  </si>
  <si>
    <t>单位：台、辆、套</t>
  </si>
  <si>
    <t>项  目</t>
  </si>
  <si>
    <t>栏次</t>
  </si>
  <si>
    <t>决算数</t>
  </si>
  <si>
    <t>一、车辆数合计(台、辆)</t>
  </si>
  <si>
    <t>1</t>
  </si>
  <si>
    <t/>
  </si>
  <si>
    <t xml:space="preserve">  1.副部（省）级及以上领导用车</t>
  </si>
  <si>
    <t>2</t>
  </si>
  <si>
    <t xml:space="preserve">  2.主要领导干部用车</t>
  </si>
  <si>
    <t>3</t>
  </si>
  <si>
    <t xml:space="preserve">  3.机要通信用车</t>
  </si>
  <si>
    <t>4</t>
  </si>
  <si>
    <t xml:space="preserve">  4.应急保障用车</t>
  </si>
  <si>
    <t>5</t>
  </si>
  <si>
    <t xml:space="preserve">  5.执法执勤用车</t>
  </si>
  <si>
    <t>6</t>
  </si>
  <si>
    <t xml:space="preserve">  6.特种专业技术用车</t>
  </si>
  <si>
    <t>7</t>
  </si>
  <si>
    <t xml:space="preserve">  7.离退休干部用车</t>
  </si>
  <si>
    <t>8</t>
  </si>
  <si>
    <t xml:space="preserve">  8.其他用车</t>
  </si>
  <si>
    <t>9</t>
  </si>
  <si>
    <t>二、单价50万元（含）以上通用设备（台，套）</t>
  </si>
  <si>
    <t>10</t>
  </si>
  <si>
    <t>三、单价100万元（含）以上专用设备（台，套）</t>
  </si>
  <si>
    <t>11</t>
  </si>
  <si>
    <t>注：本表反映截止2021年12月31日，部门占用的国有资产情况。</t>
  </si>
  <si>
    <t>说明：当此表数据为空时，即本部门无国有资产占用情况。</t>
  </si>
  <si>
    <t>政府性基金预算支出表</t>
  </si>
  <si>
    <t>项目支出绩效自评表</t>
  </si>
  <si>
    <r>
      <t xml:space="preserve">（ </t>
    </r>
    <r>
      <rPr>
        <sz val="10.5"/>
        <rFont val="宋体"/>
        <family val="0"/>
      </rPr>
      <t xml:space="preserve"> </t>
    </r>
    <r>
      <rPr>
        <sz val="10.5"/>
        <rFont val="宋体"/>
        <family val="0"/>
      </rPr>
      <t>2020年度）</t>
    </r>
  </si>
  <si>
    <t>项目名称</t>
  </si>
  <si>
    <t>节能专项资金</t>
  </si>
  <si>
    <t>主管部门</t>
  </si>
  <si>
    <t>新建区科工信局</t>
  </si>
  <si>
    <t>实施单位</t>
  </si>
  <si>
    <t>项目资金</t>
  </si>
  <si>
    <t>年初预算数</t>
  </si>
  <si>
    <t>全年预算数</t>
  </si>
  <si>
    <t>全年执行数</t>
  </si>
  <si>
    <t>分值</t>
  </si>
  <si>
    <t>执行率</t>
  </si>
  <si>
    <t>得分</t>
  </si>
  <si>
    <t>（万元）</t>
  </si>
  <si>
    <t>年度资金总额</t>
  </si>
  <si>
    <t>其中：当年财政拨款</t>
  </si>
  <si>
    <t>—</t>
  </si>
  <si>
    <r>
      <t xml:space="preserve">      </t>
    </r>
    <r>
      <rPr>
        <sz val="8"/>
        <rFont val="宋体"/>
        <family val="0"/>
      </rPr>
      <t>上年结转资金</t>
    </r>
  </si>
  <si>
    <r>
      <t xml:space="preserve">  </t>
    </r>
    <r>
      <rPr>
        <sz val="8"/>
        <rFont val="宋体"/>
        <family val="0"/>
      </rPr>
      <t>其他资金</t>
    </r>
  </si>
  <si>
    <t>年度总体目标</t>
  </si>
  <si>
    <t>预期目标</t>
  </si>
  <si>
    <t>实际完成情况</t>
  </si>
  <si>
    <r>
      <t xml:space="preserve">   </t>
    </r>
    <r>
      <rPr>
        <sz val="8"/>
        <color indexed="8"/>
        <rFont val="宋体"/>
        <family val="0"/>
      </rPr>
      <t>该项目主要用于支持区域内工业领域开展节能降耗工业。对工业企业进行节能监察及其监察单位的耗能设备检测，淘汰高耗能落后设备、燃煤锅炉整治，评价考核与表彰奖励，节能宣传与培训。</t>
    </r>
  </si>
  <si>
    <r>
      <t>1、</t>
    </r>
    <r>
      <rPr>
        <sz val="8"/>
        <color indexed="8"/>
        <rFont val="宋体"/>
        <family val="0"/>
      </rPr>
      <t>节能宣传与培训2次</t>
    </r>
    <r>
      <rPr>
        <sz val="8"/>
        <color indexed="8"/>
        <rFont val="宋体"/>
        <family val="0"/>
      </rPr>
      <t>；</t>
    </r>
  </si>
  <si>
    <r>
      <t>2、</t>
    </r>
    <r>
      <rPr>
        <sz val="8"/>
        <color indexed="8"/>
        <rFont val="宋体"/>
        <family val="0"/>
      </rPr>
      <t>开展节能考核表彰1次</t>
    </r>
    <r>
      <rPr>
        <sz val="8"/>
        <color indexed="8"/>
        <rFont val="宋体"/>
        <family val="0"/>
      </rPr>
      <t>；</t>
    </r>
  </si>
  <si>
    <r>
      <t>3、</t>
    </r>
    <r>
      <rPr>
        <sz val="8"/>
        <color indexed="8"/>
        <rFont val="宋体"/>
        <family val="0"/>
      </rPr>
      <t>开展节能监察和监察检测企业20户</t>
    </r>
    <r>
      <rPr>
        <sz val="8"/>
        <color indexed="8"/>
        <rFont val="宋体"/>
        <family val="0"/>
      </rPr>
      <t>；</t>
    </r>
  </si>
  <si>
    <r>
      <t>4、</t>
    </r>
    <r>
      <rPr>
        <sz val="8"/>
        <color indexed="8"/>
        <rFont val="宋体"/>
        <family val="0"/>
      </rPr>
      <t>开展节能审计1次，电平衡3次。</t>
    </r>
  </si>
  <si>
    <t>绩</t>
  </si>
  <si>
    <t>一级指标</t>
  </si>
  <si>
    <t>二级指标</t>
  </si>
  <si>
    <t>三级指标</t>
  </si>
  <si>
    <t>年度</t>
  </si>
  <si>
    <t>实际</t>
  </si>
  <si>
    <t>偏差原因分析及改进措施</t>
  </si>
  <si>
    <t>效</t>
  </si>
  <si>
    <t>指标值</t>
  </si>
  <si>
    <t>完成值</t>
  </si>
  <si>
    <t>指</t>
  </si>
  <si>
    <t>产出指标</t>
  </si>
  <si>
    <t>数量指标</t>
  </si>
  <si>
    <t>节能宣传与培训次数</t>
  </si>
  <si>
    <t>2次</t>
  </si>
  <si>
    <t>标</t>
  </si>
  <si>
    <t>（50分）</t>
  </si>
  <si>
    <t>（20分）</t>
  </si>
  <si>
    <t>开展节能考核表彰次数</t>
  </si>
  <si>
    <t>1次</t>
  </si>
  <si>
    <t>开展节能监察和监察检测企业数</t>
  </si>
  <si>
    <t>20户</t>
  </si>
  <si>
    <t>开展节能审计和电平衡次数</t>
  </si>
  <si>
    <t>4次</t>
  </si>
  <si>
    <t>质量指标</t>
  </si>
  <si>
    <t>节能宣传与培训成果转化率</t>
  </si>
  <si>
    <t>（15分）</t>
  </si>
  <si>
    <t>节能考核表彰开展成功率</t>
  </si>
  <si>
    <t>节能监察和监察检测合格率</t>
  </si>
  <si>
    <t>节能审计和电平衡开展成功率</t>
  </si>
  <si>
    <t>时效指标</t>
  </si>
  <si>
    <t>开展节能宣传与培训及时率</t>
  </si>
  <si>
    <t>（5分）</t>
  </si>
  <si>
    <t>开展节能考核表彰及时率</t>
  </si>
  <si>
    <t>节能监察和监察检测及时率</t>
  </si>
  <si>
    <t>开展节能审计和电平衡及时率</t>
  </si>
  <si>
    <t>成本指标</t>
  </si>
  <si>
    <t>节能宣传与培训成本控制率</t>
  </si>
  <si>
    <t>（10分）</t>
  </si>
  <si>
    <t>节能考核表彰成本控制率</t>
  </si>
  <si>
    <t>节能监察和监察检测成本控制率</t>
  </si>
  <si>
    <t>节能审计和电平衡成本控制率</t>
  </si>
  <si>
    <t>效益指标</t>
  </si>
  <si>
    <t>经济效益</t>
  </si>
  <si>
    <t>实现节能降耗，提升经济效益</t>
  </si>
  <si>
    <t>显著提高</t>
  </si>
  <si>
    <t>显著</t>
  </si>
  <si>
    <t>（30分）</t>
  </si>
  <si>
    <t>指标</t>
  </si>
  <si>
    <t>社会效益</t>
  </si>
  <si>
    <t>提高企业能源利用率</t>
  </si>
  <si>
    <t>生态效益</t>
  </si>
  <si>
    <t>无</t>
  </si>
  <si>
    <t>可持续影响指标</t>
  </si>
  <si>
    <t>降低能耗，推动环境可持续发展</t>
  </si>
  <si>
    <t>满意度</t>
  </si>
  <si>
    <t>服务对象满意度指标（10分）</t>
  </si>
  <si>
    <t>被扶持企业满意度</t>
  </si>
  <si>
    <t>社会群众满意度</t>
  </si>
  <si>
    <t>总分</t>
  </si>
  <si>
    <t>部门(单位)整体支出绩效自评表</t>
  </si>
  <si>
    <t>（2020年度）</t>
  </si>
  <si>
    <t>评价部门名称</t>
  </si>
  <si>
    <t>南昌市新建区科技和工业化信息局</t>
  </si>
  <si>
    <t>下属单位个数</t>
  </si>
  <si>
    <t>整体支出规模</t>
  </si>
  <si>
    <t>资金来源：（1）财政拨款</t>
  </si>
  <si>
    <t xml:space="preserve">         （2）其他资金</t>
  </si>
  <si>
    <t>/</t>
  </si>
  <si>
    <t>资金结构：（1）基本支出</t>
  </si>
  <si>
    <t xml:space="preserve">         （2）项目支出</t>
  </si>
  <si>
    <t>年初设定目标</t>
  </si>
  <si>
    <t>全年完成情况</t>
  </si>
  <si>
    <t>通过预算资金项目的实施，发展传统产业转型升级项目、创新升级发展项目、信息化发展项目、孵化平台和创业基地建设项目及初创型、成长型中小微工业企业发展补助资金；高耗能落后设备淘汰、节能新产品、新技术推广、使用；节能技术改造、清洁生产、能源审计和水电平衡检测。</t>
  </si>
  <si>
    <t>在局党委的坚强领导下，2020年科工信局取得较大成效：全年完成节能宣传与培训2次；开展节能考核表彰1次；开展节能监察和监察检测企业20户；开展节能审计和电平衡4次；扶持企业发展17户；补助核心服务机构1户；开展培训活动专项19个。</t>
  </si>
  <si>
    <t>分解目标自评</t>
  </si>
  <si>
    <t>权重</t>
  </si>
  <si>
    <t>年度指标值</t>
  </si>
  <si>
    <t>全年完成值</t>
  </si>
  <si>
    <t>偏差及原因分析</t>
  </si>
  <si>
    <t>管理指标</t>
  </si>
  <si>
    <t>预算编审管理（4分）</t>
  </si>
  <si>
    <t>预算编制完整性
（1.5分）</t>
  </si>
  <si>
    <t>预算编制准确性
（1.5分）</t>
  </si>
  <si>
    <t>绩效目标管理
（1分）</t>
  </si>
  <si>
    <t>预算执行管理（6分）</t>
  </si>
  <si>
    <t>预算完成率
(2分）</t>
  </si>
  <si>
    <t>≥95%</t>
  </si>
  <si>
    <t>支付进度率
(2分）</t>
  </si>
  <si>
    <t>＞95%</t>
  </si>
  <si>
    <t>公用经费控制率
(1分）</t>
  </si>
  <si>
    <t>≤100%</t>
  </si>
  <si>
    <t>“三公经费”控制率(1分）</t>
  </si>
  <si>
    <t>部门结转结余资金管理(4分）</t>
  </si>
  <si>
    <t>结转结余率
(4分）</t>
  </si>
  <si>
    <t>≤5%</t>
  </si>
  <si>
    <t>预决算信息公开管理
(4分）</t>
  </si>
  <si>
    <t>预决算信息公开性（2分）</t>
  </si>
  <si>
    <t>基础信息完善性
（2分）</t>
  </si>
  <si>
    <t>部门预算管理（4分）</t>
  </si>
  <si>
    <t>在职人员控制率
（2分）</t>
  </si>
  <si>
    <t>管理制度健全性
（1分）</t>
  </si>
  <si>
    <t>支出规范性及巡视、审计、绩效评价结果等（1分）</t>
  </si>
  <si>
    <t>政府采购管理（4分）</t>
  </si>
  <si>
    <t>政府采购执行率
（4分）</t>
  </si>
  <si>
    <t>资产管理（4分）</t>
  </si>
  <si>
    <t>管理制度健全性
（2分）</t>
  </si>
  <si>
    <t>资产管理安全性
（1分）</t>
  </si>
  <si>
    <t>固定资产利用率
（1分）</t>
  </si>
  <si>
    <t>数量指标（10分)</t>
  </si>
  <si>
    <t>节能宣传与培训2次
（1分）</t>
  </si>
  <si>
    <t>开展节能考核表彰1次（1分）</t>
  </si>
  <si>
    <t>开展节能监察和监察检测企业20户（2分）</t>
  </si>
  <si>
    <t>开展节能审计和电平衡4次（1分）</t>
  </si>
  <si>
    <t>扶持企业发展17户（2分）</t>
  </si>
  <si>
    <t>补助核心服务机构1户（1分）</t>
  </si>
  <si>
    <t>开展培训活动专项19个（1分）</t>
  </si>
  <si>
    <t>质量指标（10分)</t>
  </si>
  <si>
    <t>节能宣传与培训成果转化率（1分）</t>
  </si>
  <si>
    <t>能考核表彰开展成功率（1分））</t>
  </si>
  <si>
    <t>节能监察和监察检测合格率（2分）</t>
  </si>
  <si>
    <t>节能审计和电平衡开展成功率（1分）</t>
  </si>
  <si>
    <t>发放扶持企业补贴符合率（2分）</t>
  </si>
  <si>
    <t>核心服务机构补助符合率（1分）</t>
  </si>
  <si>
    <t>培训服务合格率
（2分）</t>
  </si>
  <si>
    <t>时效指标（5分）</t>
  </si>
  <si>
    <t>任务完成时间2020年12月25日之前
（5分）</t>
  </si>
  <si>
    <t>效果指标</t>
  </si>
  <si>
    <t>经济效益指标（14分</t>
  </si>
  <si>
    <t>销售收入增长率（7分）</t>
  </si>
  <si>
    <t>疫情因素影响，经济下滑</t>
  </si>
  <si>
    <t>实现节能降耗，提升经济效益（7分）</t>
  </si>
  <si>
    <t>显著提升</t>
  </si>
  <si>
    <t>社会效益指标(14分）</t>
  </si>
  <si>
    <t>提高企业能源利用率（7分）</t>
  </si>
  <si>
    <t>缓解企业资金压力，推动企业发展
（7分）</t>
  </si>
  <si>
    <t>基本缓解</t>
  </si>
  <si>
    <t>生态效益指标</t>
  </si>
  <si>
    <t>可持续影响效益（7分）</t>
  </si>
  <si>
    <t>降低能耗，推动环境可持续发展（7分）</t>
  </si>
  <si>
    <t>满意度指标</t>
  </si>
  <si>
    <t>满意度指标（10分）</t>
  </si>
  <si>
    <t>被扶持企业满意度（5分）</t>
  </si>
  <si>
    <t>参训人员满意率
（5分）</t>
  </si>
  <si>
    <t>说明：1.预算部门按照附件3《部门整体支出绩效评价指标体系框架》（参考）设置三级指标和指标值。
      2.上述产出指标和效益指标根据年初设定的绩效目标既可以按照重点任务完成情况分别填列，也可以依据所有重点任务归纳提炼综合指标。</t>
  </si>
  <si>
    <t>收入预算总表</t>
  </si>
  <si>
    <t>上年结转（结余）</t>
  </si>
  <si>
    <t>财政拨款结转(结余)</t>
  </si>
  <si>
    <t>其他资金结转(结余)</t>
  </si>
  <si>
    <t>支出预算总表</t>
  </si>
  <si>
    <t>财政拨款预算表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</si>
</sst>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00"/>
  </numFmts>
  <fonts count="69">
    <font>
      <sz val="9"/>
      <name val="宋体"/>
      <family val="0"/>
    </font>
    <font>
      <sz val="11"/>
      <name val="宋体"/>
      <family val="0"/>
    </font>
    <font>
      <b/>
      <sz val="16"/>
      <name val="宋体"/>
      <family val="0"/>
    </font>
    <font>
      <sz val="10"/>
      <name val="宋体"/>
      <family val="0"/>
    </font>
    <font>
      <sz val="18"/>
      <color indexed="8"/>
      <name val="方正小标宋_GBK"/>
      <family val="0"/>
    </font>
    <font>
      <sz val="10"/>
      <color indexed="8"/>
      <name val="宋体"/>
      <family val="0"/>
    </font>
    <font>
      <sz val="10"/>
      <color indexed="8"/>
      <name val="黑体"/>
      <family val="3"/>
    </font>
    <font>
      <b/>
      <sz val="14"/>
      <name val="宋体"/>
      <family val="0"/>
    </font>
    <font>
      <sz val="10.5"/>
      <name val="宋体"/>
      <family val="0"/>
    </font>
    <font>
      <sz val="8"/>
      <name val="宋体"/>
      <family val="0"/>
    </font>
    <font>
      <sz val="8"/>
      <color indexed="8"/>
      <name val="宋体"/>
      <family val="0"/>
    </font>
    <font>
      <sz val="9"/>
      <color indexed="8"/>
      <name val="仿宋"/>
      <family val="3"/>
    </font>
    <font>
      <b/>
      <sz val="22"/>
      <name val="宋体"/>
      <family val="0"/>
    </font>
    <font>
      <sz val="22"/>
      <color indexed="8"/>
      <name val="黑体"/>
      <family val="3"/>
    </font>
    <font>
      <sz val="10"/>
      <name val="黑体"/>
      <family val="3"/>
    </font>
    <font>
      <sz val="11"/>
      <color indexed="8"/>
      <name val="黑体"/>
      <family val="3"/>
    </font>
    <font>
      <sz val="12"/>
      <color indexed="8"/>
      <name val="黑体"/>
      <family val="3"/>
    </font>
    <font>
      <b/>
      <sz val="20"/>
      <name val="宋体"/>
      <family val="0"/>
    </font>
    <font>
      <sz val="10"/>
      <name val="Arial"/>
      <family val="2"/>
    </font>
    <font>
      <b/>
      <sz val="36"/>
      <name val="宋体"/>
      <family val="0"/>
    </font>
    <font>
      <sz val="36"/>
      <name val="宋体"/>
      <family val="0"/>
    </font>
    <font>
      <sz val="18"/>
      <name val="宋体"/>
      <family val="0"/>
    </font>
    <font>
      <sz val="14"/>
      <name val="宋体"/>
      <family val="0"/>
    </font>
    <font>
      <b/>
      <sz val="12"/>
      <name val="宋体"/>
      <family val="0"/>
    </font>
    <font>
      <sz val="9"/>
      <color indexed="9"/>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方正小标宋_GBK"/>
      <family val="0"/>
    </font>
    <font>
      <sz val="10"/>
      <color rgb="FF000000"/>
      <name val="黑体"/>
      <family val="3"/>
    </font>
    <font>
      <sz val="8"/>
      <color rgb="FF000000"/>
      <name val="宋体"/>
      <family val="0"/>
    </font>
    <font>
      <sz val="9"/>
      <color rgb="FF000000"/>
      <name val="仿宋"/>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color indexed="8"/>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5"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6" fontId="25" fillId="0" borderId="0" applyFont="0" applyFill="0" applyBorder="0" applyAlignment="0" applyProtection="0"/>
    <xf numFmtId="9" fontId="25"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8" fontId="25"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177" fontId="25"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26" fillId="0" borderId="0">
      <alignment vertical="center"/>
      <protection/>
    </xf>
  </cellStyleXfs>
  <cellXfs count="176">
    <xf numFmtId="0" fontId="0" fillId="0" borderId="0" xfId="0" applyAlignment="1">
      <alignment/>
    </xf>
    <xf numFmtId="0" fontId="2" fillId="0" borderId="0" xfId="0" applyFont="1" applyAlignment="1">
      <alignment horizontal="centerContinuous"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11" xfId="0"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0" fontId="0" fillId="0" borderId="10" xfId="0" applyNumberFormat="1" applyFont="1" applyFill="1" applyBorder="1" applyAlignment="1" applyProtection="1">
      <alignment horizontal="right" vertical="center"/>
      <protection/>
    </xf>
    <xf numFmtId="40" fontId="0" fillId="0" borderId="12" xfId="0" applyNumberFormat="1" applyFont="1" applyFill="1" applyBorder="1" applyAlignment="1" applyProtection="1">
      <alignment horizontal="right" vertical="center"/>
      <protection/>
    </xf>
    <xf numFmtId="0" fontId="0" fillId="0" borderId="0" xfId="0" applyFill="1" applyAlignment="1">
      <alignment/>
    </xf>
    <xf numFmtId="0" fontId="2" fillId="0" borderId="0" xfId="0" applyFont="1" applyAlignment="1">
      <alignment horizontal="centerContinuous"/>
    </xf>
    <xf numFmtId="0" fontId="0" fillId="0" borderId="0" xfId="0" applyFill="1" applyAlignment="1">
      <alignment horizontal="left" vertical="center"/>
    </xf>
    <xf numFmtId="0" fontId="0" fillId="0" borderId="9"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xf>
    <xf numFmtId="40" fontId="0" fillId="0" borderId="9" xfId="0" applyNumberFormat="1" applyFont="1" applyFill="1" applyBorder="1" applyAlignment="1" applyProtection="1">
      <alignment horizontal="right" vertical="center" wrapText="1"/>
      <protection/>
    </xf>
    <xf numFmtId="40" fontId="0" fillId="0" borderId="10" xfId="0" applyNumberFormat="1" applyFont="1" applyFill="1" applyBorder="1" applyAlignment="1" applyProtection="1">
      <alignment horizontal="right" vertical="center" wrapText="1"/>
      <protection/>
    </xf>
    <xf numFmtId="40" fontId="0" fillId="0" borderId="13" xfId="0" applyNumberFormat="1" applyFont="1" applyFill="1" applyBorder="1" applyAlignment="1" applyProtection="1">
      <alignment horizontal="right" vertical="center" wrapText="1"/>
      <protection/>
    </xf>
    <xf numFmtId="40" fontId="0" fillId="0" borderId="12" xfId="0" applyNumberFormat="1" applyFont="1" applyFill="1" applyBorder="1" applyAlignment="1" applyProtection="1">
      <alignment horizontal="right" vertical="center" wrapText="1"/>
      <protection/>
    </xf>
    <xf numFmtId="0" fontId="3" fillId="0" borderId="0" xfId="0" applyFont="1" applyFill="1" applyAlignment="1">
      <alignment horizontal="right" vertical="center"/>
    </xf>
    <xf numFmtId="0" fontId="0" fillId="0" borderId="9" xfId="0" applyNumberFormat="1" applyFont="1" applyFill="1" applyBorder="1" applyAlignment="1" applyProtection="1">
      <alignment horizontal="center" vertical="center" wrapText="1"/>
      <protection/>
    </xf>
    <xf numFmtId="0" fontId="0" fillId="0" borderId="10" xfId="0" applyBorder="1" applyAlignment="1">
      <alignment horizontal="centerContinuous" vertical="center"/>
    </xf>
    <xf numFmtId="0" fontId="0" fillId="0" borderId="10" xfId="0" applyBorder="1" applyAlignment="1">
      <alignment horizontal="center" vertical="center" wrapText="1"/>
    </xf>
    <xf numFmtId="0" fontId="65" fillId="0" borderId="0" xfId="63" applyFont="1" applyAlignment="1">
      <alignment horizontal="center" vertical="center" wrapText="1"/>
      <protection/>
    </xf>
    <xf numFmtId="0" fontId="5" fillId="0" borderId="0" xfId="63" applyFont="1" applyAlignment="1">
      <alignment horizontal="center" vertical="center" wrapText="1"/>
      <protection/>
    </xf>
    <xf numFmtId="0" fontId="66" fillId="0" borderId="10" xfId="0"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9" fontId="66" fillId="0" borderId="10" xfId="0" applyNumberFormat="1"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9" fontId="66" fillId="0" borderId="18" xfId="0" applyNumberFormat="1" applyFont="1" applyFill="1" applyBorder="1" applyAlignment="1">
      <alignment horizontal="center" vertical="center" wrapText="1"/>
    </xf>
    <xf numFmtId="9" fontId="66" fillId="0" borderId="19" xfId="0" applyNumberFormat="1" applyFont="1" applyFill="1" applyBorder="1" applyAlignment="1">
      <alignment horizontal="center" vertical="center" wrapText="1"/>
    </xf>
    <xf numFmtId="0" fontId="66" fillId="0" borderId="18" xfId="0" applyNumberFormat="1" applyFont="1" applyFill="1" applyBorder="1" applyAlignment="1" applyProtection="1">
      <alignment horizontal="center" vertical="center" wrapText="1"/>
      <protection/>
    </xf>
    <xf numFmtId="10" fontId="66" fillId="0" borderId="10" xfId="0" applyNumberFormat="1"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 fillId="0" borderId="0" xfId="63" applyFont="1" applyAlignment="1">
      <alignment horizontal="left" vertical="top" wrapText="1"/>
      <protection/>
    </xf>
    <xf numFmtId="0" fontId="3" fillId="0" borderId="10" xfId="0" applyFont="1" applyFill="1" applyBorder="1" applyAlignment="1">
      <alignment vertical="center"/>
    </xf>
    <xf numFmtId="0" fontId="7" fillId="0" borderId="0" xfId="0" applyFont="1" applyBorder="1" applyAlignment="1">
      <alignment horizontal="center" wrapText="1"/>
    </xf>
    <xf numFmtId="0" fontId="8" fillId="0" borderId="0" xfId="0" applyFont="1" applyBorder="1" applyAlignment="1">
      <alignment horizontal="center" vertical="top" wrapText="1"/>
    </xf>
    <xf numFmtId="0" fontId="9" fillId="0" borderId="29" xfId="0" applyFont="1" applyBorder="1" applyAlignment="1">
      <alignment horizontal="center" wrapText="1"/>
    </xf>
    <xf numFmtId="0" fontId="9" fillId="0" borderId="30" xfId="0" applyFont="1" applyBorder="1" applyAlignment="1">
      <alignment horizontal="center" wrapText="1"/>
    </xf>
    <xf numFmtId="0" fontId="9" fillId="0" borderId="31" xfId="0" applyFont="1" applyBorder="1" applyAlignment="1">
      <alignment horizontal="center" wrapText="1"/>
    </xf>
    <xf numFmtId="0" fontId="9" fillId="0" borderId="10" xfId="0" applyFont="1" applyBorder="1" applyAlignment="1">
      <alignment horizontal="center" wrapText="1"/>
    </xf>
    <xf numFmtId="0" fontId="9" fillId="0" borderId="10" xfId="0" applyFont="1" applyBorder="1" applyAlignment="1">
      <alignment horizontal="justify" wrapText="1"/>
    </xf>
    <xf numFmtId="0" fontId="0" fillId="0" borderId="31" xfId="0" applyBorder="1" applyAlignment="1">
      <alignment/>
    </xf>
    <xf numFmtId="0" fontId="0" fillId="0" borderId="10" xfId="0" applyBorder="1" applyAlignment="1">
      <alignment/>
    </xf>
    <xf numFmtId="0" fontId="67" fillId="0" borderId="10" xfId="0" applyFont="1" applyBorder="1" applyAlignment="1">
      <alignment horizontal="left" wrapText="1"/>
    </xf>
    <xf numFmtId="0" fontId="67" fillId="0" borderId="10" xfId="0" applyFont="1" applyBorder="1" applyAlignment="1">
      <alignment horizontal="justify" wrapText="1"/>
    </xf>
    <xf numFmtId="9" fontId="9" fillId="0" borderId="10" xfId="0" applyNumberFormat="1" applyFont="1" applyBorder="1" applyAlignment="1">
      <alignment horizontal="center" wrapText="1"/>
    </xf>
    <xf numFmtId="9" fontId="68" fillId="0" borderId="10" xfId="0" applyNumberFormat="1" applyFont="1" applyBorder="1" applyAlignment="1">
      <alignment horizontal="center" wrapText="1"/>
    </xf>
    <xf numFmtId="0" fontId="67" fillId="0" borderId="32" xfId="0" applyFont="1" applyBorder="1" applyAlignment="1">
      <alignment horizontal="center" wrapText="1"/>
    </xf>
    <xf numFmtId="0" fontId="67" fillId="0" borderId="33" xfId="0" applyFont="1" applyBorder="1" applyAlignment="1">
      <alignment horizontal="center" wrapText="1"/>
    </xf>
    <xf numFmtId="0" fontId="9" fillId="0" borderId="34" xfId="0" applyFont="1" applyBorder="1" applyAlignment="1">
      <alignment horizontal="center" wrapText="1"/>
    </xf>
    <xf numFmtId="0" fontId="9" fillId="0" borderId="35" xfId="0" applyFont="1" applyBorder="1" applyAlignment="1">
      <alignment horizontal="center" wrapText="1"/>
    </xf>
    <xf numFmtId="10" fontId="9" fillId="0" borderId="10" xfId="0" applyNumberFormat="1" applyFont="1" applyBorder="1" applyAlignment="1">
      <alignment horizontal="center" wrapText="1"/>
    </xf>
    <xf numFmtId="0" fontId="67" fillId="0" borderId="35" xfId="0" applyFont="1" applyBorder="1" applyAlignment="1">
      <alignment horizontal="justify" wrapText="1"/>
    </xf>
    <xf numFmtId="0" fontId="9" fillId="0" borderId="35" xfId="0" applyFont="1" applyBorder="1" applyAlignment="1">
      <alignment horizontal="justify" wrapText="1"/>
    </xf>
    <xf numFmtId="0" fontId="0" fillId="0" borderId="33" xfId="0" applyBorder="1" applyAlignment="1">
      <alignment/>
    </xf>
    <xf numFmtId="0" fontId="0" fillId="0" borderId="36" xfId="0" applyBorder="1" applyAlignment="1">
      <alignment/>
    </xf>
    <xf numFmtId="0" fontId="3" fillId="0" borderId="0" xfId="0" applyFont="1" applyFill="1" applyAlignment="1">
      <alignment/>
    </xf>
    <xf numFmtId="0" fontId="12" fillId="0" borderId="0" xfId="0" applyFont="1" applyFill="1" applyAlignment="1">
      <alignment horizontal="centerContinuous" vertical="center"/>
    </xf>
    <xf numFmtId="0" fontId="12" fillId="0" borderId="0" xfId="0" applyFont="1" applyFill="1" applyAlignment="1">
      <alignment/>
    </xf>
    <xf numFmtId="0" fontId="3" fillId="0" borderId="0" xfId="0" applyFont="1" applyFill="1" applyAlignment="1">
      <alignment horizontal="left" vertical="center"/>
    </xf>
    <xf numFmtId="0" fontId="3" fillId="0" borderId="10"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40" fontId="3" fillId="0" borderId="13" xfId="0" applyNumberFormat="1" applyFont="1" applyFill="1" applyBorder="1" applyAlignment="1" applyProtection="1">
      <alignment horizontal="right" vertical="center" wrapText="1"/>
      <protection/>
    </xf>
    <xf numFmtId="0" fontId="6" fillId="33" borderId="0" xfId="0" applyFont="1" applyFill="1" applyAlignment="1">
      <alignment/>
    </xf>
    <xf numFmtId="0" fontId="13" fillId="33" borderId="0" xfId="0" applyFont="1" applyFill="1" applyAlignment="1">
      <alignment horizontal="center"/>
    </xf>
    <xf numFmtId="0" fontId="6" fillId="33" borderId="0" xfId="0" applyFont="1" applyFill="1" applyAlignment="1">
      <alignment horizontal="right"/>
    </xf>
    <xf numFmtId="0" fontId="14" fillId="0" borderId="0" xfId="0" applyFont="1" applyFill="1" applyAlignment="1">
      <alignment horizontal="left" vertical="center"/>
    </xf>
    <xf numFmtId="0" fontId="6" fillId="33" borderId="0" xfId="0" applyFont="1" applyFill="1" applyAlignment="1">
      <alignment horizontal="center"/>
    </xf>
    <xf numFmtId="0" fontId="15" fillId="34" borderId="37"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5" fillId="34" borderId="40" xfId="0" applyFont="1" applyFill="1" applyBorder="1" applyAlignment="1">
      <alignment horizontal="left" vertical="center"/>
    </xf>
    <xf numFmtId="0" fontId="15" fillId="34" borderId="41" xfId="0" applyFont="1" applyFill="1" applyBorder="1" applyAlignment="1">
      <alignment horizontal="center" vertical="center"/>
    </xf>
    <xf numFmtId="0" fontId="15" fillId="33" borderId="42" xfId="0" applyFont="1" applyFill="1" applyBorder="1" applyAlignment="1">
      <alignment horizontal="right" vertical="center" shrinkToFit="1"/>
    </xf>
    <xf numFmtId="0" fontId="15" fillId="34" borderId="43" xfId="0" applyFont="1" applyFill="1" applyBorder="1" applyAlignment="1">
      <alignment horizontal="left" vertical="center"/>
    </xf>
    <xf numFmtId="0" fontId="15" fillId="34" borderId="44" xfId="0" applyFont="1" applyFill="1" applyBorder="1" applyAlignment="1">
      <alignment horizontal="center" vertical="center"/>
    </xf>
    <xf numFmtId="0" fontId="15" fillId="33" borderId="45" xfId="0" applyFont="1" applyFill="1" applyBorder="1" applyAlignment="1">
      <alignment horizontal="right" vertical="center" shrinkToFit="1"/>
    </xf>
    <xf numFmtId="0" fontId="15" fillId="33" borderId="0" xfId="0" applyFont="1" applyFill="1" applyAlignment="1">
      <alignment horizontal="left" vertical="center"/>
    </xf>
    <xf numFmtId="0" fontId="16" fillId="33" borderId="0" xfId="0" applyFont="1" applyFill="1" applyAlignment="1">
      <alignment/>
    </xf>
    <xf numFmtId="0" fontId="0" fillId="0" borderId="0" xfId="0" applyAlignment="1">
      <alignment horizontal="right"/>
    </xf>
    <xf numFmtId="0" fontId="12" fillId="0" borderId="0" xfId="0" applyFont="1" applyAlignment="1">
      <alignment horizontal="centerContinuous" vertical="center"/>
    </xf>
    <xf numFmtId="0" fontId="12"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3" fillId="0" borderId="11" xfId="0" applyNumberFormat="1" applyFont="1" applyFill="1" applyBorder="1" applyAlignment="1" applyProtection="1">
      <alignment horizontal="center" vertical="center"/>
      <protection/>
    </xf>
    <xf numFmtId="0" fontId="3" fillId="0" borderId="4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49" fontId="3" fillId="0" borderId="47" xfId="0" applyNumberFormat="1" applyFont="1" applyFill="1" applyBorder="1" applyAlignment="1" applyProtection="1">
      <alignment horizontal="center" vertical="center" wrapText="1"/>
      <protection/>
    </xf>
    <xf numFmtId="37" fontId="3" fillId="0" borderId="47" xfId="0" applyNumberFormat="1" applyFont="1" applyFill="1" applyBorder="1" applyAlignment="1" applyProtection="1">
      <alignment horizontal="center" vertical="center" wrapText="1"/>
      <protection/>
    </xf>
    <xf numFmtId="37" fontId="3" fillId="0" borderId="11" xfId="0" applyNumberFormat="1" applyFont="1" applyFill="1" applyBorder="1" applyAlignment="1" applyProtection="1">
      <alignment horizontal="center" vertical="center" wrapText="1"/>
      <protection/>
    </xf>
    <xf numFmtId="38" fontId="0" fillId="0" borderId="9" xfId="0" applyNumberFormat="1" applyFont="1" applyFill="1" applyBorder="1" applyAlignment="1" applyProtection="1">
      <alignment horizontal="right" vertical="center" wrapText="1"/>
      <protection/>
    </xf>
    <xf numFmtId="38" fontId="0" fillId="0" borderId="10" xfId="0" applyNumberFormat="1" applyFont="1" applyFill="1" applyBorder="1" applyAlignment="1" applyProtection="1">
      <alignment horizontal="right" vertical="center" wrapText="1"/>
      <protection/>
    </xf>
    <xf numFmtId="0" fontId="3" fillId="0" borderId="0" xfId="0" applyFont="1" applyAlignment="1">
      <alignment/>
    </xf>
    <xf numFmtId="0" fontId="12"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40" fontId="3" fillId="0" borderId="9" xfId="0" applyNumberFormat="1" applyFont="1" applyFill="1" applyBorder="1" applyAlignment="1" applyProtection="1">
      <alignment horizontal="right" vertical="center" wrapText="1"/>
      <protection/>
    </xf>
    <xf numFmtId="40" fontId="3" fillId="0" borderId="10" xfId="0" applyNumberFormat="1" applyFont="1" applyFill="1" applyBorder="1" applyAlignment="1" applyProtection="1">
      <alignment horizontal="right" vertical="center" wrapText="1"/>
      <protection/>
    </xf>
    <xf numFmtId="4" fontId="3" fillId="0" borderId="0" xfId="0" applyNumberFormat="1" applyFont="1" applyFill="1" applyAlignment="1" applyProtection="1">
      <alignment/>
      <protection/>
    </xf>
    <xf numFmtId="40" fontId="3" fillId="0" borderId="12" xfId="0" applyNumberFormat="1" applyFont="1" applyFill="1" applyBorder="1" applyAlignment="1" applyProtection="1">
      <alignment horizontal="right" vertical="center" wrapText="1"/>
      <protection/>
    </xf>
    <xf numFmtId="0" fontId="17"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10" xfId="0" applyFont="1" applyFill="1" applyBorder="1" applyAlignment="1">
      <alignment horizontal="centerContinuous" vertical="center"/>
    </xf>
    <xf numFmtId="0" fontId="3" fillId="0" borderId="9" xfId="0" applyFont="1" applyFill="1" applyBorder="1" applyAlignment="1">
      <alignment horizontal="centerContinuous" vertical="center"/>
    </xf>
    <xf numFmtId="0" fontId="3" fillId="0" borderId="14" xfId="0" applyFont="1" applyFill="1" applyBorder="1" applyAlignment="1">
      <alignment horizontal="center" vertical="center"/>
    </xf>
    <xf numFmtId="4" fontId="3" fillId="0" borderId="9" xfId="0" applyNumberFormat="1"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4" fontId="3" fillId="0" borderId="13" xfId="0" applyNumberFormat="1" applyFont="1" applyFill="1" applyBorder="1" applyAlignment="1">
      <alignment horizontal="left" vertical="center"/>
    </xf>
    <xf numFmtId="40" fontId="3" fillId="0" borderId="10" xfId="0" applyNumberFormat="1" applyFont="1" applyFill="1" applyBorder="1" applyAlignment="1">
      <alignment horizontal="right" vertical="center"/>
    </xf>
    <xf numFmtId="40" fontId="3" fillId="0" borderId="14" xfId="0" applyNumberFormat="1" applyFont="1" applyFill="1" applyBorder="1" applyAlignment="1" applyProtection="1">
      <alignment horizontal="right" vertical="center" wrapText="1"/>
      <protection/>
    </xf>
    <xf numFmtId="4" fontId="3" fillId="0" borderId="10" xfId="0" applyNumberFormat="1" applyFont="1" applyFill="1" applyBorder="1" applyAlignment="1">
      <alignment horizontal="left" vertical="center"/>
    </xf>
    <xf numFmtId="4" fontId="3" fillId="0" borderId="10" xfId="0" applyNumberFormat="1" applyFont="1" applyFill="1" applyBorder="1" applyAlignment="1">
      <alignment/>
    </xf>
    <xf numFmtId="40"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xf>
    <xf numFmtId="40" fontId="3" fillId="0" borderId="10" xfId="0" applyNumberFormat="1" applyFont="1" applyFill="1" applyBorder="1" applyAlignment="1" applyProtection="1">
      <alignment horizontal="right" vertical="center"/>
      <protection/>
    </xf>
    <xf numFmtId="180" fontId="0" fillId="35" borderId="0" xfId="0" applyNumberFormat="1" applyFont="1" applyFill="1" applyAlignment="1" applyProtection="1">
      <alignment/>
      <protection/>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vertical="center"/>
    </xf>
    <xf numFmtId="4" fontId="3" fillId="0" borderId="10" xfId="0" applyNumberFormat="1" applyFont="1" applyFill="1" applyBorder="1" applyAlignment="1">
      <alignment vertical="center"/>
    </xf>
    <xf numFmtId="180" fontId="3" fillId="35" borderId="0" xfId="0" applyNumberFormat="1" applyFont="1" applyFill="1" applyAlignment="1" applyProtection="1">
      <alignment/>
      <protection/>
    </xf>
    <xf numFmtId="0" fontId="18" fillId="0" borderId="0" xfId="0" applyNumberFormat="1" applyFont="1" applyFill="1" applyAlignment="1" applyProtection="1">
      <alignment horizontal="right"/>
      <protection/>
    </xf>
    <xf numFmtId="0" fontId="19" fillId="0" borderId="0" xfId="0" applyFont="1" applyAlignment="1">
      <alignment horizontal="centerContinuous" vertical="center"/>
    </xf>
    <xf numFmtId="0" fontId="20" fillId="0" borderId="0" xfId="0" applyFont="1" applyAlignment="1">
      <alignment horizontal="centerContinuous" vertical="center"/>
    </xf>
    <xf numFmtId="0" fontId="0" fillId="0" borderId="0" xfId="0" applyAlignment="1">
      <alignment horizontal="centerContinuous" vertical="center"/>
    </xf>
    <xf numFmtId="49" fontId="0" fillId="0" borderId="0" xfId="0" applyNumberFormat="1" applyFont="1" applyFill="1" applyAlignment="1" applyProtection="1">
      <alignment horizontal="centerContinuous" vertical="center"/>
      <protection/>
    </xf>
    <xf numFmtId="0" fontId="21" fillId="0" borderId="0" xfId="0" applyFont="1" applyFill="1" applyAlignment="1">
      <alignment/>
    </xf>
    <xf numFmtId="49" fontId="21" fillId="0" borderId="0" xfId="0" applyNumberFormat="1" applyFont="1" applyFill="1" applyAlignment="1" applyProtection="1">
      <alignment horizontal="centerContinuous"/>
      <protection/>
    </xf>
    <xf numFmtId="0" fontId="21" fillId="0" borderId="0" xfId="0" applyFont="1" applyAlignment="1">
      <alignment/>
    </xf>
    <xf numFmtId="0" fontId="21" fillId="0" borderId="0" xfId="0" applyFont="1" applyAlignment="1">
      <alignment horizontal="left"/>
    </xf>
    <xf numFmtId="49" fontId="21" fillId="0" borderId="0" xfId="0" applyNumberFormat="1" applyFont="1" applyFill="1" applyAlignment="1" applyProtection="1">
      <alignment horizontal="left"/>
      <protection/>
    </xf>
    <xf numFmtId="0" fontId="22" fillId="0" borderId="0" xfId="0" applyFont="1" applyAlignment="1">
      <alignment horizontal="left" vertical="top"/>
    </xf>
    <xf numFmtId="0" fontId="22" fillId="0" borderId="0" xfId="0" applyFont="1" applyAlignment="1">
      <alignment/>
    </xf>
    <xf numFmtId="0" fontId="20" fillId="0" borderId="0" xfId="0" applyFont="1" applyFill="1" applyAlignment="1">
      <alignment horizontal="centerContinuous" vertical="center"/>
    </xf>
    <xf numFmtId="0" fontId="0" fillId="0" borderId="0" xfId="0" applyFill="1" applyAlignment="1">
      <alignment horizontal="centerContinuous" vertical="center"/>
    </xf>
    <xf numFmtId="0" fontId="21" fillId="0" borderId="0" xfId="0" applyNumberFormat="1" applyFont="1" applyFill="1" applyAlignment="1" applyProtection="1">
      <alignment horizontal="centerContinuous"/>
      <protection/>
    </xf>
    <xf numFmtId="0" fontId="21" fillId="36" borderId="0" xfId="0" applyNumberFormat="1" applyFont="1" applyFill="1" applyAlignment="1" applyProtection="1">
      <alignment horizontal="centerContinuous"/>
      <protection/>
    </xf>
    <xf numFmtId="0" fontId="21" fillId="0" borderId="0" xfId="0" applyNumberFormat="1" applyFont="1" applyFill="1" applyAlignment="1" applyProtection="1">
      <alignment horizontal="left"/>
      <protection/>
    </xf>
    <xf numFmtId="0" fontId="21" fillId="36" borderId="0" xfId="0" applyNumberFormat="1" applyFont="1" applyFill="1" applyAlignment="1" applyProtection="1">
      <alignment horizontal="left"/>
      <protection/>
    </xf>
    <xf numFmtId="0" fontId="0" fillId="0" borderId="0" xfId="0" applyAlignment="1">
      <alignment horizontal="left"/>
    </xf>
    <xf numFmtId="0" fontId="23" fillId="0" borderId="0" xfId="0" applyFont="1" applyAlignment="1">
      <alignment horizontal="left" vertical="top"/>
    </xf>
    <xf numFmtId="0" fontId="21" fillId="0" borderId="0" xfId="0" applyFont="1" applyAlignment="1">
      <alignment horizontal="left" vertical="top"/>
    </xf>
    <xf numFmtId="3" fontId="24" fillId="36" borderId="0" xfId="0" applyNumberFormat="1" applyFont="1" applyFill="1" applyAlignment="1" applyProtection="1">
      <alignment/>
      <protection/>
    </xf>
    <xf numFmtId="4" fontId="0" fillId="35" borderId="0" xfId="0" applyNumberFormat="1" applyFont="1" applyFill="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showGridLines="0" showZeros="0" workbookViewId="0" topLeftCell="A1">
      <selection activeCell="R13" sqref="R13"/>
    </sheetView>
  </sheetViews>
  <sheetFormatPr defaultColWidth="9.16015625" defaultRowHeight="12.75" customHeight="1"/>
  <sheetData>
    <row r="1" spans="1:21" ht="12.75" customHeight="1">
      <c r="A1" s="153"/>
      <c r="T1" s="9"/>
      <c r="U1" s="174" t="s">
        <v>0</v>
      </c>
    </row>
    <row r="2" ht="42" customHeight="1">
      <c r="T2" s="9"/>
    </row>
    <row r="3" spans="1:20" ht="61.5" customHeight="1">
      <c r="A3" s="154" t="s">
        <v>1</v>
      </c>
      <c r="B3" s="155"/>
      <c r="C3" s="155"/>
      <c r="D3" s="155"/>
      <c r="E3" s="155"/>
      <c r="F3" s="155"/>
      <c r="G3" s="155"/>
      <c r="H3" s="155"/>
      <c r="I3" s="155"/>
      <c r="J3" s="155"/>
      <c r="K3" s="165"/>
      <c r="L3" s="165"/>
      <c r="M3" s="166"/>
      <c r="N3" s="156"/>
      <c r="O3" s="156"/>
      <c r="P3" s="156"/>
      <c r="S3" s="9"/>
      <c r="T3" s="9"/>
    </row>
    <row r="4" spans="2:19" ht="38.25" customHeight="1">
      <c r="B4" s="156"/>
      <c r="C4" s="156"/>
      <c r="D4" s="156"/>
      <c r="E4" s="156"/>
      <c r="F4" s="157"/>
      <c r="G4" s="157"/>
      <c r="H4" s="156"/>
      <c r="I4" s="156"/>
      <c r="J4" s="166"/>
      <c r="K4" s="166"/>
      <c r="L4" s="166"/>
      <c r="M4" s="166"/>
      <c r="N4" s="156"/>
      <c r="O4" s="156"/>
      <c r="P4" s="156"/>
      <c r="Q4" s="9"/>
      <c r="R4" s="9"/>
      <c r="S4" s="9"/>
    </row>
    <row r="5" spans="1:17" ht="12.75" customHeight="1">
      <c r="A5" s="9"/>
      <c r="B5" s="9"/>
      <c r="F5" s="9"/>
      <c r="G5" s="9"/>
      <c r="J5" s="9"/>
      <c r="K5" s="9"/>
      <c r="L5" s="9"/>
      <c r="Q5" s="9"/>
    </row>
    <row r="6" spans="2:17" ht="25.5" customHeight="1">
      <c r="B6" s="9"/>
      <c r="F6" s="158" t="s">
        <v>2</v>
      </c>
      <c r="G6" s="158"/>
      <c r="H6" s="159" t="s">
        <v>3</v>
      </c>
      <c r="I6" s="167"/>
      <c r="J6" s="167"/>
      <c r="K6" s="167"/>
      <c r="L6" s="167"/>
      <c r="M6" s="168"/>
      <c r="Q6" s="9"/>
    </row>
    <row r="7" spans="2:13" ht="12.75" customHeight="1">
      <c r="B7" s="9"/>
      <c r="C7" s="9"/>
      <c r="F7" s="160"/>
      <c r="G7" s="158"/>
      <c r="H7" s="158"/>
      <c r="I7" s="158"/>
      <c r="J7" s="158"/>
      <c r="K7" s="158"/>
      <c r="L7" s="160"/>
      <c r="M7" s="160"/>
    </row>
    <row r="8" spans="3:13" ht="12.75" customHeight="1">
      <c r="C8" s="9"/>
      <c r="F8" s="160"/>
      <c r="G8" s="158"/>
      <c r="H8" s="158"/>
      <c r="I8" s="158"/>
      <c r="J8" s="158"/>
      <c r="K8" s="158"/>
      <c r="L8" s="160"/>
      <c r="M8" s="160"/>
    </row>
    <row r="9" spans="3:255" ht="12.75" customHeight="1">
      <c r="C9" s="9"/>
      <c r="D9" s="9"/>
      <c r="F9" s="160"/>
      <c r="G9" s="160"/>
      <c r="H9" s="158"/>
      <c r="I9" s="158"/>
      <c r="J9" s="158"/>
      <c r="K9" s="158"/>
      <c r="L9" s="158"/>
      <c r="M9" s="160"/>
      <c r="IS9" s="9"/>
      <c r="IT9" s="9"/>
      <c r="IU9" s="175" t="s">
        <v>4</v>
      </c>
    </row>
    <row r="10" spans="4:255" ht="24.75" customHeight="1">
      <c r="D10" s="9"/>
      <c r="F10" s="161" t="s">
        <v>5</v>
      </c>
      <c r="G10" s="160"/>
      <c r="H10" s="158"/>
      <c r="I10" s="158"/>
      <c r="J10" s="158"/>
      <c r="K10" s="158"/>
      <c r="L10" s="158"/>
      <c r="M10" s="160"/>
      <c r="IS10" s="9"/>
      <c r="IU10" s="9"/>
    </row>
    <row r="11" spans="6:255" ht="12.75" customHeight="1">
      <c r="F11" s="160"/>
      <c r="G11" s="160"/>
      <c r="H11" s="160"/>
      <c r="I11" s="158"/>
      <c r="J11" s="158"/>
      <c r="K11" s="158"/>
      <c r="L11" s="158"/>
      <c r="M11" s="158"/>
      <c r="IS11" s="9"/>
      <c r="IU11" s="9"/>
    </row>
    <row r="12" spans="6:256" ht="12.75" customHeight="1">
      <c r="F12" s="160"/>
      <c r="G12" s="160"/>
      <c r="H12" s="158"/>
      <c r="I12" s="158"/>
      <c r="J12" s="158"/>
      <c r="K12" s="158"/>
      <c r="L12" s="158"/>
      <c r="M12" s="160"/>
      <c r="IU12" s="9"/>
      <c r="IV12" s="9"/>
    </row>
    <row r="13" spans="6:256" ht="24.75" customHeight="1">
      <c r="F13" s="160" t="s">
        <v>6</v>
      </c>
      <c r="G13" s="160"/>
      <c r="H13" s="162" t="s">
        <v>7</v>
      </c>
      <c r="I13" s="169"/>
      <c r="J13" s="169"/>
      <c r="K13" s="170"/>
      <c r="L13" s="169"/>
      <c r="M13" s="170"/>
      <c r="N13" s="171"/>
      <c r="IV13" s="9"/>
    </row>
    <row r="14" spans="9:256" ht="12.75" customHeight="1">
      <c r="I14" s="9"/>
      <c r="J14" s="9"/>
      <c r="K14" s="9"/>
      <c r="IV14" s="9"/>
    </row>
    <row r="15" spans="9:256" ht="32.25" customHeight="1">
      <c r="I15" s="9"/>
      <c r="K15" s="9"/>
      <c r="IV15" s="9"/>
    </row>
    <row r="16" ht="12.75" customHeight="1">
      <c r="K16" s="9"/>
    </row>
    <row r="17" spans="1:15" ht="31.5" customHeight="1">
      <c r="A17" s="163" t="s">
        <v>8</v>
      </c>
      <c r="B17" s="163"/>
      <c r="C17" s="163"/>
      <c r="D17" s="163" t="s">
        <v>9</v>
      </c>
      <c r="E17" s="164"/>
      <c r="F17" s="163"/>
      <c r="G17" s="163" t="s">
        <v>10</v>
      </c>
      <c r="H17" s="163"/>
      <c r="I17" s="164"/>
      <c r="J17" s="163" t="s">
        <v>11</v>
      </c>
      <c r="K17" s="163"/>
      <c r="L17" s="163"/>
      <c r="M17" s="163" t="s">
        <v>12</v>
      </c>
      <c r="N17" s="163"/>
      <c r="O17" s="172" t="s">
        <v>13</v>
      </c>
    </row>
    <row r="19" ht="16.5" customHeight="1"/>
    <row r="20" ht="12.75" customHeight="1">
      <c r="J20" s="160"/>
    </row>
    <row r="23" ht="30" customHeight="1"/>
    <row r="27" ht="30" customHeight="1">
      <c r="P27" s="173"/>
    </row>
  </sheetData>
  <sheetProtection/>
  <printOptions horizontalCentered="1"/>
  <pageMargins left="0.5905511811023622" right="0.5905511811023622" top="0.5905511811023622" bottom="0.5905511811023622" header="0.5" footer="0.5"/>
  <pageSetup fitToHeight="100" horizontalDpi="1200" verticalDpi="12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M30" sqref="M28:M30"/>
    </sheetView>
  </sheetViews>
  <sheetFormatPr defaultColWidth="9.16015625" defaultRowHeight="12.75" customHeight="1"/>
  <cols>
    <col min="1" max="1" width="16.66015625" style="0" customWidth="1"/>
    <col min="2" max="2" width="36.16015625" style="0" customWidth="1"/>
    <col min="3" max="5" width="28" style="0" customWidth="1"/>
    <col min="6" max="6" width="9.16015625" style="0" customWidth="1"/>
    <col min="7" max="7" width="13.5" style="0" customWidth="1"/>
  </cols>
  <sheetData>
    <row r="1" spans="1:7" ht="21" customHeight="1">
      <c r="A1" s="75"/>
      <c r="B1" s="75"/>
      <c r="C1" s="75"/>
      <c r="D1" s="75"/>
      <c r="E1" s="75"/>
      <c r="F1" s="75"/>
      <c r="G1" s="75"/>
    </row>
    <row r="2" spans="1:7" ht="29.25" customHeight="1">
      <c r="A2" s="76" t="s">
        <v>232</v>
      </c>
      <c r="B2" s="76"/>
      <c r="C2" s="76"/>
      <c r="D2" s="76"/>
      <c r="E2" s="76"/>
      <c r="F2" s="77"/>
      <c r="G2" s="77"/>
    </row>
    <row r="3" spans="1:7" ht="21" customHeight="1">
      <c r="A3" s="78" t="s">
        <v>209</v>
      </c>
      <c r="B3" s="75"/>
      <c r="C3" s="75"/>
      <c r="D3" s="75"/>
      <c r="E3" s="27" t="s">
        <v>15</v>
      </c>
      <c r="F3" s="75"/>
      <c r="G3" s="75"/>
    </row>
    <row r="4" spans="1:7" ht="17.25" customHeight="1">
      <c r="A4" s="79" t="s">
        <v>43</v>
      </c>
      <c r="B4" s="80"/>
      <c r="C4" s="80" t="s">
        <v>107</v>
      </c>
      <c r="D4" s="81"/>
      <c r="E4" s="82"/>
      <c r="F4" s="75"/>
      <c r="G4" s="75"/>
    </row>
    <row r="5" spans="1:7" ht="21" customHeight="1">
      <c r="A5" s="83" t="s">
        <v>53</v>
      </c>
      <c r="B5" s="84" t="s">
        <v>73</v>
      </c>
      <c r="C5" s="85" t="s">
        <v>44</v>
      </c>
      <c r="D5" s="85" t="s">
        <v>68</v>
      </c>
      <c r="E5" s="85" t="s">
        <v>69</v>
      </c>
      <c r="F5" s="75"/>
      <c r="G5" s="75"/>
    </row>
    <row r="6" spans="1:7" ht="21" customHeight="1">
      <c r="A6" s="86" t="s">
        <v>60</v>
      </c>
      <c r="B6" s="86" t="s">
        <v>60</v>
      </c>
      <c r="C6" s="87">
        <v>1</v>
      </c>
      <c r="D6" s="87">
        <f>C6+1</f>
        <v>2</v>
      </c>
      <c r="E6" s="87">
        <f>D6+1</f>
        <v>3</v>
      </c>
      <c r="F6" s="75"/>
      <c r="G6" s="75"/>
    </row>
    <row r="7" spans="1:7" ht="18.75" customHeight="1">
      <c r="A7" s="88"/>
      <c r="B7" s="89"/>
      <c r="C7" s="90"/>
      <c r="D7" s="90"/>
      <c r="E7" s="90"/>
      <c r="F7" s="75"/>
      <c r="G7" s="75"/>
    </row>
    <row r="8" spans="1:7" ht="18.75" customHeight="1">
      <c r="A8" s="88"/>
      <c r="B8" s="89"/>
      <c r="C8" s="90"/>
      <c r="D8" s="90"/>
      <c r="E8" s="90"/>
      <c r="F8" s="75"/>
      <c r="G8" s="75"/>
    </row>
    <row r="9" spans="1:7" ht="18.75" customHeight="1">
      <c r="A9" s="88"/>
      <c r="B9" s="89"/>
      <c r="C9" s="90"/>
      <c r="D9" s="90"/>
      <c r="E9" s="90"/>
      <c r="F9" s="75"/>
      <c r="G9" s="75"/>
    </row>
    <row r="10" spans="1:7" ht="18.75" customHeight="1">
      <c r="A10" s="88"/>
      <c r="B10" s="89"/>
      <c r="C10" s="90"/>
      <c r="D10" s="90"/>
      <c r="E10" s="90"/>
      <c r="F10" s="75"/>
      <c r="G10" s="75"/>
    </row>
    <row r="11" spans="1:7" ht="18.75" customHeight="1">
      <c r="A11" s="88"/>
      <c r="B11" s="89"/>
      <c r="C11" s="90"/>
      <c r="D11" s="90"/>
      <c r="E11" s="90"/>
      <c r="F11" s="75"/>
      <c r="G11" s="75"/>
    </row>
    <row r="12" spans="1:7" ht="18.75" customHeight="1">
      <c r="A12" s="88"/>
      <c r="B12" s="89"/>
      <c r="C12" s="90"/>
      <c r="D12" s="90"/>
      <c r="E12" s="90"/>
      <c r="F12" s="75"/>
      <c r="G12" s="75"/>
    </row>
    <row r="13" spans="1:7" ht="18.75" customHeight="1">
      <c r="A13" s="88"/>
      <c r="B13" s="89"/>
      <c r="C13" s="90"/>
      <c r="D13" s="90"/>
      <c r="E13" s="90"/>
      <c r="F13" s="75"/>
      <c r="G13" s="75"/>
    </row>
    <row r="14" spans="1:7" ht="18.75" customHeight="1">
      <c r="A14" s="88"/>
      <c r="B14" s="89"/>
      <c r="C14" s="90"/>
      <c r="D14" s="90"/>
      <c r="E14" s="90"/>
      <c r="F14" s="75"/>
      <c r="G14" s="75"/>
    </row>
    <row r="15" spans="1:7" ht="18.75" customHeight="1">
      <c r="A15" s="88"/>
      <c r="B15" s="89"/>
      <c r="C15" s="90"/>
      <c r="D15" s="90"/>
      <c r="E15" s="90"/>
      <c r="F15" s="75"/>
      <c r="G15" s="75"/>
    </row>
    <row r="16" spans="1:7" ht="18.75" customHeight="1">
      <c r="A16" s="88"/>
      <c r="B16" s="89"/>
      <c r="C16" s="90"/>
      <c r="D16" s="90"/>
      <c r="E16" s="90"/>
      <c r="F16" s="75"/>
      <c r="G16" s="75"/>
    </row>
    <row r="17" ht="21" customHeight="1"/>
    <row r="18" spans="1:7" ht="21" customHeight="1">
      <c r="A18" s="75"/>
      <c r="B18" s="75"/>
      <c r="C18" s="75"/>
      <c r="D18" s="75"/>
      <c r="E18" s="75"/>
      <c r="F18" s="75"/>
      <c r="G18" s="75"/>
    </row>
  </sheetData>
  <sheetProtection/>
  <printOptions horizontalCentered="1"/>
  <pageMargins left="0.3937007874015747" right="0.3937007874015747" top="0.5905511811023622" bottom="0.5905511811023622" header="0" footer="0"/>
  <pageSetup fitToHeight="100" fitToWidth="1" orientation="landscape" paperSize="9"/>
</worksheet>
</file>

<file path=xl/worksheets/sheet11.xml><?xml version="1.0" encoding="utf-8"?>
<worksheet xmlns="http://schemas.openxmlformats.org/spreadsheetml/2006/main" xmlns:r="http://schemas.openxmlformats.org/officeDocument/2006/relationships">
  <dimension ref="A1:N43"/>
  <sheetViews>
    <sheetView zoomScaleSheetLayoutView="100" workbookViewId="0" topLeftCell="A1">
      <selection activeCell="S6" sqref="S6"/>
    </sheetView>
  </sheetViews>
  <sheetFormatPr defaultColWidth="9.33203125" defaultRowHeight="11.25"/>
  <sheetData>
    <row r="1" spans="1:14" ht="18.75" customHeight="1">
      <c r="A1" s="53" t="s">
        <v>233</v>
      </c>
      <c r="B1" s="53"/>
      <c r="C1" s="53"/>
      <c r="D1" s="53"/>
      <c r="E1" s="53"/>
      <c r="F1" s="53"/>
      <c r="G1" s="53"/>
      <c r="H1" s="53"/>
      <c r="I1" s="53"/>
      <c r="J1" s="53"/>
      <c r="K1" s="53"/>
      <c r="L1" s="53"/>
      <c r="M1" s="53"/>
      <c r="N1" s="53"/>
    </row>
    <row r="2" spans="1:14" ht="14.25" customHeight="1">
      <c r="A2" s="54" t="s">
        <v>234</v>
      </c>
      <c r="B2" s="54"/>
      <c r="C2" s="54"/>
      <c r="D2" s="54"/>
      <c r="E2" s="54"/>
      <c r="F2" s="54"/>
      <c r="G2" s="54"/>
      <c r="H2" s="54"/>
      <c r="I2" s="54"/>
      <c r="J2" s="54"/>
      <c r="K2" s="54"/>
      <c r="L2" s="54"/>
      <c r="M2" s="54"/>
      <c r="N2" s="54"/>
    </row>
    <row r="3" spans="1:14" ht="14.25" customHeight="1">
      <c r="A3" s="55" t="s">
        <v>235</v>
      </c>
      <c r="B3" s="56"/>
      <c r="C3" s="56" t="s">
        <v>236</v>
      </c>
      <c r="D3" s="56"/>
      <c r="E3" s="56"/>
      <c r="F3" s="56"/>
      <c r="G3" s="56"/>
      <c r="H3" s="56"/>
      <c r="I3" s="56"/>
      <c r="J3" s="56"/>
      <c r="K3" s="56"/>
      <c r="L3" s="56"/>
      <c r="M3" s="56"/>
      <c r="N3" s="68"/>
    </row>
    <row r="4" spans="1:14" ht="14.25" customHeight="1">
      <c r="A4" s="57" t="s">
        <v>237</v>
      </c>
      <c r="B4" s="58"/>
      <c r="C4" s="58" t="s">
        <v>238</v>
      </c>
      <c r="D4" s="58"/>
      <c r="E4" s="58"/>
      <c r="F4" s="58"/>
      <c r="G4" s="58"/>
      <c r="H4" s="58" t="s">
        <v>239</v>
      </c>
      <c r="I4" s="58"/>
      <c r="J4" s="58" t="s">
        <v>238</v>
      </c>
      <c r="K4" s="58"/>
      <c r="L4" s="58"/>
      <c r="M4" s="58"/>
      <c r="N4" s="69"/>
    </row>
    <row r="5" spans="1:14" ht="26.25" customHeight="1">
      <c r="A5" s="57" t="s">
        <v>240</v>
      </c>
      <c r="B5" s="58"/>
      <c r="C5" s="58"/>
      <c r="D5" s="58"/>
      <c r="E5" s="58" t="s">
        <v>241</v>
      </c>
      <c r="F5" s="58" t="s">
        <v>242</v>
      </c>
      <c r="G5" s="58"/>
      <c r="H5" s="58" t="s">
        <v>243</v>
      </c>
      <c r="I5" s="58"/>
      <c r="J5" s="58" t="s">
        <v>244</v>
      </c>
      <c r="K5" s="58"/>
      <c r="L5" s="58" t="s">
        <v>245</v>
      </c>
      <c r="M5" s="58"/>
      <c r="N5" s="69" t="s">
        <v>246</v>
      </c>
    </row>
    <row r="6" spans="1:14" ht="14.25" customHeight="1">
      <c r="A6" s="57" t="s">
        <v>247</v>
      </c>
      <c r="B6" s="58"/>
      <c r="C6" s="59" t="s">
        <v>248</v>
      </c>
      <c r="D6" s="59"/>
      <c r="E6" s="58">
        <v>361.65</v>
      </c>
      <c r="F6" s="58">
        <v>361.65</v>
      </c>
      <c r="G6" s="58"/>
      <c r="H6" s="58">
        <v>185.76</v>
      </c>
      <c r="I6" s="58"/>
      <c r="J6" s="58">
        <v>10</v>
      </c>
      <c r="K6" s="58"/>
      <c r="L6" s="70">
        <v>0.5136</v>
      </c>
      <c r="M6" s="70"/>
      <c r="N6" s="69">
        <v>5</v>
      </c>
    </row>
    <row r="7" spans="1:14" ht="25.5" customHeight="1">
      <c r="A7" s="60"/>
      <c r="B7" s="61"/>
      <c r="C7" s="58" t="s">
        <v>249</v>
      </c>
      <c r="D7" s="58"/>
      <c r="E7" s="58">
        <v>260</v>
      </c>
      <c r="F7" s="58">
        <v>260</v>
      </c>
      <c r="G7" s="58"/>
      <c r="H7" s="58">
        <v>185.76</v>
      </c>
      <c r="I7" s="58"/>
      <c r="J7" s="58" t="s">
        <v>250</v>
      </c>
      <c r="K7" s="58"/>
      <c r="L7" s="70">
        <v>0.5136</v>
      </c>
      <c r="M7" s="70"/>
      <c r="N7" s="69" t="s">
        <v>250</v>
      </c>
    </row>
    <row r="8" spans="1:14" ht="25.5" customHeight="1">
      <c r="A8" s="60"/>
      <c r="B8" s="61"/>
      <c r="C8" s="58" t="s">
        <v>251</v>
      </c>
      <c r="D8" s="58"/>
      <c r="E8" s="58">
        <v>101.65</v>
      </c>
      <c r="F8" s="58">
        <v>101.65</v>
      </c>
      <c r="G8" s="58"/>
      <c r="H8" s="58"/>
      <c r="I8" s="58"/>
      <c r="J8" s="58" t="s">
        <v>250</v>
      </c>
      <c r="K8" s="58"/>
      <c r="L8" s="58"/>
      <c r="M8" s="58"/>
      <c r="N8" s="69" t="s">
        <v>250</v>
      </c>
    </row>
    <row r="9" spans="1:14" ht="14.25" customHeight="1">
      <c r="A9" s="60"/>
      <c r="B9" s="61"/>
      <c r="C9" s="58" t="s">
        <v>252</v>
      </c>
      <c r="D9" s="58"/>
      <c r="E9" s="58">
        <v>0</v>
      </c>
      <c r="F9" s="58">
        <v>0</v>
      </c>
      <c r="G9" s="58"/>
      <c r="H9" s="58"/>
      <c r="I9" s="58"/>
      <c r="J9" s="58" t="s">
        <v>250</v>
      </c>
      <c r="K9" s="58"/>
      <c r="L9" s="58"/>
      <c r="M9" s="58"/>
      <c r="N9" s="69" t="s">
        <v>250</v>
      </c>
    </row>
    <row r="10" spans="1:14" ht="14.25" customHeight="1">
      <c r="A10" s="57" t="s">
        <v>253</v>
      </c>
      <c r="B10" s="58" t="s">
        <v>254</v>
      </c>
      <c r="C10" s="58"/>
      <c r="D10" s="58"/>
      <c r="E10" s="58"/>
      <c r="F10" s="58"/>
      <c r="G10" s="58"/>
      <c r="H10" s="58" t="s">
        <v>255</v>
      </c>
      <c r="I10" s="58"/>
      <c r="J10" s="58"/>
      <c r="K10" s="58"/>
      <c r="L10" s="58"/>
      <c r="M10" s="58"/>
      <c r="N10" s="69"/>
    </row>
    <row r="11" spans="1:14" ht="14.25" customHeight="1">
      <c r="A11" s="57"/>
      <c r="B11" s="62" t="s">
        <v>256</v>
      </c>
      <c r="C11" s="62"/>
      <c r="D11" s="62"/>
      <c r="E11" s="62"/>
      <c r="F11" s="62"/>
      <c r="G11" s="62"/>
      <c r="H11" s="63" t="s">
        <v>257</v>
      </c>
      <c r="I11" s="63"/>
      <c r="J11" s="63"/>
      <c r="K11" s="63"/>
      <c r="L11" s="63"/>
      <c r="M11" s="63"/>
      <c r="N11" s="71"/>
    </row>
    <row r="12" spans="1:14" ht="14.25" customHeight="1">
      <c r="A12" s="57"/>
      <c r="B12" s="62"/>
      <c r="C12" s="62"/>
      <c r="D12" s="62"/>
      <c r="E12" s="62"/>
      <c r="F12" s="62"/>
      <c r="G12" s="62"/>
      <c r="H12" s="63" t="s">
        <v>258</v>
      </c>
      <c r="I12" s="63"/>
      <c r="J12" s="63"/>
      <c r="K12" s="63"/>
      <c r="L12" s="63"/>
      <c r="M12" s="63"/>
      <c r="N12" s="71"/>
    </row>
    <row r="13" spans="1:14" ht="14.25" customHeight="1">
      <c r="A13" s="57"/>
      <c r="B13" s="62"/>
      <c r="C13" s="62"/>
      <c r="D13" s="62"/>
      <c r="E13" s="62"/>
      <c r="F13" s="62"/>
      <c r="G13" s="62"/>
      <c r="H13" s="63" t="s">
        <v>259</v>
      </c>
      <c r="I13" s="63"/>
      <c r="J13" s="63"/>
      <c r="K13" s="63"/>
      <c r="L13" s="63"/>
      <c r="M13" s="63"/>
      <c r="N13" s="71"/>
    </row>
    <row r="14" spans="1:14" ht="14.25" customHeight="1">
      <c r="A14" s="57"/>
      <c r="B14" s="62"/>
      <c r="C14" s="62"/>
      <c r="D14" s="62"/>
      <c r="E14" s="62"/>
      <c r="F14" s="62"/>
      <c r="G14" s="62"/>
      <c r="H14" s="59" t="s">
        <v>260</v>
      </c>
      <c r="I14" s="59"/>
      <c r="J14" s="59"/>
      <c r="K14" s="59"/>
      <c r="L14" s="59"/>
      <c r="M14" s="59"/>
      <c r="N14" s="72"/>
    </row>
    <row r="15" spans="1:14" ht="14.25" customHeight="1">
      <c r="A15" s="57" t="s">
        <v>261</v>
      </c>
      <c r="B15" s="58" t="s">
        <v>262</v>
      </c>
      <c r="C15" s="58" t="s">
        <v>263</v>
      </c>
      <c r="D15" s="58" t="s">
        <v>264</v>
      </c>
      <c r="E15" s="58"/>
      <c r="F15" s="58"/>
      <c r="G15" s="58" t="s">
        <v>265</v>
      </c>
      <c r="H15" s="58" t="s">
        <v>266</v>
      </c>
      <c r="I15" s="58" t="s">
        <v>244</v>
      </c>
      <c r="J15" s="58"/>
      <c r="K15" s="58" t="s">
        <v>246</v>
      </c>
      <c r="L15" s="58"/>
      <c r="M15" s="58" t="s">
        <v>267</v>
      </c>
      <c r="N15" s="69"/>
    </row>
    <row r="16" spans="1:14" ht="11.25">
      <c r="A16" s="57" t="s">
        <v>268</v>
      </c>
      <c r="B16" s="58"/>
      <c r="C16" s="58"/>
      <c r="D16" s="58"/>
      <c r="E16" s="58"/>
      <c r="F16" s="58"/>
      <c r="G16" s="58" t="s">
        <v>269</v>
      </c>
      <c r="H16" s="58" t="s">
        <v>270</v>
      </c>
      <c r="I16" s="58"/>
      <c r="J16" s="58"/>
      <c r="K16" s="58"/>
      <c r="L16" s="58"/>
      <c r="M16" s="58"/>
      <c r="N16" s="69"/>
    </row>
    <row r="17" spans="1:14" ht="26.25" customHeight="1">
      <c r="A17" s="57" t="s">
        <v>271</v>
      </c>
      <c r="B17" s="58" t="s">
        <v>272</v>
      </c>
      <c r="C17" s="58" t="s">
        <v>273</v>
      </c>
      <c r="D17" s="62" t="s">
        <v>274</v>
      </c>
      <c r="E17" s="62"/>
      <c r="F17" s="62"/>
      <c r="G17" s="58" t="s">
        <v>275</v>
      </c>
      <c r="H17" s="58" t="s">
        <v>275</v>
      </c>
      <c r="I17" s="58">
        <v>5</v>
      </c>
      <c r="J17" s="58"/>
      <c r="K17" s="58">
        <v>5</v>
      </c>
      <c r="L17" s="58"/>
      <c r="M17" s="58"/>
      <c r="N17" s="69"/>
    </row>
    <row r="18" spans="1:14" ht="26.25" customHeight="1">
      <c r="A18" s="57" t="s">
        <v>276</v>
      </c>
      <c r="B18" s="58" t="s">
        <v>277</v>
      </c>
      <c r="C18" s="58" t="s">
        <v>278</v>
      </c>
      <c r="D18" s="62" t="s">
        <v>279</v>
      </c>
      <c r="E18" s="62"/>
      <c r="F18" s="62"/>
      <c r="G18" s="58" t="s">
        <v>280</v>
      </c>
      <c r="H18" s="58" t="s">
        <v>280</v>
      </c>
      <c r="I18" s="58">
        <v>5</v>
      </c>
      <c r="J18" s="58"/>
      <c r="K18" s="58">
        <v>5</v>
      </c>
      <c r="L18" s="58"/>
      <c r="M18" s="58"/>
      <c r="N18" s="69"/>
    </row>
    <row r="19" spans="1:14" ht="14.25" customHeight="1">
      <c r="A19" s="60"/>
      <c r="B19" s="61"/>
      <c r="C19" s="61"/>
      <c r="D19" s="62" t="s">
        <v>281</v>
      </c>
      <c r="E19" s="62"/>
      <c r="F19" s="62"/>
      <c r="G19" s="58" t="s">
        <v>282</v>
      </c>
      <c r="H19" s="58" t="s">
        <v>282</v>
      </c>
      <c r="I19" s="58">
        <v>5</v>
      </c>
      <c r="J19" s="58"/>
      <c r="K19" s="58">
        <v>5</v>
      </c>
      <c r="L19" s="58"/>
      <c r="M19" s="58"/>
      <c r="N19" s="69"/>
    </row>
    <row r="20" spans="1:14" ht="26.25" customHeight="1">
      <c r="A20" s="60"/>
      <c r="B20" s="61"/>
      <c r="C20" s="61"/>
      <c r="D20" s="62" t="s">
        <v>283</v>
      </c>
      <c r="E20" s="62"/>
      <c r="F20" s="62"/>
      <c r="G20" s="58" t="s">
        <v>284</v>
      </c>
      <c r="H20" s="58" t="s">
        <v>284</v>
      </c>
      <c r="I20" s="58">
        <v>5</v>
      </c>
      <c r="J20" s="58"/>
      <c r="K20" s="58">
        <v>5</v>
      </c>
      <c r="L20" s="58"/>
      <c r="M20" s="58"/>
      <c r="N20" s="69"/>
    </row>
    <row r="21" spans="1:14" ht="26.25" customHeight="1">
      <c r="A21" s="60"/>
      <c r="B21" s="61"/>
      <c r="C21" s="58" t="s">
        <v>285</v>
      </c>
      <c r="D21" s="62" t="s">
        <v>286</v>
      </c>
      <c r="E21" s="62"/>
      <c r="F21" s="62"/>
      <c r="G21" s="64">
        <v>1</v>
      </c>
      <c r="H21" s="64">
        <v>1</v>
      </c>
      <c r="I21" s="58">
        <v>3</v>
      </c>
      <c r="J21" s="58"/>
      <c r="K21" s="58">
        <v>3</v>
      </c>
      <c r="L21" s="58"/>
      <c r="M21" s="58"/>
      <c r="N21" s="69"/>
    </row>
    <row r="22" spans="1:14" ht="14.25" customHeight="1">
      <c r="A22" s="60"/>
      <c r="B22" s="61"/>
      <c r="C22" s="58" t="s">
        <v>287</v>
      </c>
      <c r="D22" s="62" t="s">
        <v>288</v>
      </c>
      <c r="E22" s="62"/>
      <c r="F22" s="62"/>
      <c r="G22" s="64">
        <v>1</v>
      </c>
      <c r="H22" s="64">
        <v>1</v>
      </c>
      <c r="I22" s="58">
        <v>4</v>
      </c>
      <c r="J22" s="58"/>
      <c r="K22" s="58">
        <v>4</v>
      </c>
      <c r="L22" s="58"/>
      <c r="M22" s="58"/>
      <c r="N22" s="69"/>
    </row>
    <row r="23" spans="1:14" ht="26.25" customHeight="1">
      <c r="A23" s="60"/>
      <c r="B23" s="61"/>
      <c r="C23" s="61"/>
      <c r="D23" s="62" t="s">
        <v>289</v>
      </c>
      <c r="E23" s="62"/>
      <c r="F23" s="62"/>
      <c r="G23" s="64">
        <v>1</v>
      </c>
      <c r="H23" s="64">
        <v>1</v>
      </c>
      <c r="I23" s="58">
        <v>4</v>
      </c>
      <c r="J23" s="58"/>
      <c r="K23" s="58">
        <v>4</v>
      </c>
      <c r="L23" s="58"/>
      <c r="M23" s="58"/>
      <c r="N23" s="69"/>
    </row>
    <row r="24" spans="1:14" ht="14.25" customHeight="1">
      <c r="A24" s="60"/>
      <c r="B24" s="61"/>
      <c r="C24" s="61"/>
      <c r="D24" s="62" t="s">
        <v>290</v>
      </c>
      <c r="E24" s="62"/>
      <c r="F24" s="62"/>
      <c r="G24" s="64">
        <v>1</v>
      </c>
      <c r="H24" s="64">
        <v>1</v>
      </c>
      <c r="I24" s="58">
        <v>4</v>
      </c>
      <c r="J24" s="58"/>
      <c r="K24" s="58">
        <v>4</v>
      </c>
      <c r="L24" s="58"/>
      <c r="M24" s="58"/>
      <c r="N24" s="69"/>
    </row>
    <row r="25" spans="1:14" ht="14.25" customHeight="1">
      <c r="A25" s="60"/>
      <c r="B25" s="61"/>
      <c r="C25" s="58" t="s">
        <v>291</v>
      </c>
      <c r="D25" s="62" t="s">
        <v>292</v>
      </c>
      <c r="E25" s="62"/>
      <c r="F25" s="62"/>
      <c r="G25" s="64">
        <v>1</v>
      </c>
      <c r="H25" s="64">
        <v>1</v>
      </c>
      <c r="I25" s="58">
        <v>1</v>
      </c>
      <c r="J25" s="58"/>
      <c r="K25" s="58">
        <v>1</v>
      </c>
      <c r="L25" s="58"/>
      <c r="M25" s="58"/>
      <c r="N25" s="69"/>
    </row>
    <row r="26" spans="1:14" ht="26.25" customHeight="1">
      <c r="A26" s="60"/>
      <c r="B26" s="61"/>
      <c r="C26" s="58" t="s">
        <v>293</v>
      </c>
      <c r="D26" s="62" t="s">
        <v>294</v>
      </c>
      <c r="E26" s="62"/>
      <c r="F26" s="62"/>
      <c r="G26" s="64">
        <v>1</v>
      </c>
      <c r="H26" s="64">
        <v>1</v>
      </c>
      <c r="I26" s="58">
        <v>2</v>
      </c>
      <c r="J26" s="58"/>
      <c r="K26" s="58">
        <v>2</v>
      </c>
      <c r="L26" s="58"/>
      <c r="M26" s="58"/>
      <c r="N26" s="69"/>
    </row>
    <row r="27" spans="1:14" ht="26.25" customHeight="1">
      <c r="A27" s="60"/>
      <c r="B27" s="61"/>
      <c r="C27" s="61"/>
      <c r="D27" s="62" t="s">
        <v>295</v>
      </c>
      <c r="E27" s="62"/>
      <c r="F27" s="62"/>
      <c r="G27" s="64">
        <v>1</v>
      </c>
      <c r="H27" s="64">
        <v>1</v>
      </c>
      <c r="I27" s="58">
        <v>1</v>
      </c>
      <c r="J27" s="58"/>
      <c r="K27" s="58">
        <v>1</v>
      </c>
      <c r="L27" s="58"/>
      <c r="M27" s="58"/>
      <c r="N27" s="69"/>
    </row>
    <row r="28" spans="1:14" ht="25.5" customHeight="1">
      <c r="A28" s="60"/>
      <c r="B28" s="61"/>
      <c r="C28" s="61"/>
      <c r="D28" s="62" t="s">
        <v>296</v>
      </c>
      <c r="E28" s="62"/>
      <c r="F28" s="62"/>
      <c r="G28" s="64">
        <v>1</v>
      </c>
      <c r="H28" s="64">
        <v>1</v>
      </c>
      <c r="I28" s="58">
        <v>1</v>
      </c>
      <c r="J28" s="58"/>
      <c r="K28" s="58">
        <v>1</v>
      </c>
      <c r="L28" s="58"/>
      <c r="M28" s="58"/>
      <c r="N28" s="69"/>
    </row>
    <row r="29" spans="1:14" ht="26.25" customHeight="1">
      <c r="A29" s="60"/>
      <c r="B29" s="61"/>
      <c r="C29" s="58" t="s">
        <v>297</v>
      </c>
      <c r="D29" s="62" t="s">
        <v>298</v>
      </c>
      <c r="E29" s="62"/>
      <c r="F29" s="62"/>
      <c r="G29" s="64">
        <v>1</v>
      </c>
      <c r="H29" s="64">
        <v>1</v>
      </c>
      <c r="I29" s="58">
        <v>2</v>
      </c>
      <c r="J29" s="58"/>
      <c r="K29" s="58">
        <v>2</v>
      </c>
      <c r="L29" s="58"/>
      <c r="M29" s="58"/>
      <c r="N29" s="69"/>
    </row>
    <row r="30" spans="1:14" ht="12.75" customHeight="1">
      <c r="A30" s="60"/>
      <c r="B30" s="61"/>
      <c r="C30" s="58" t="s">
        <v>299</v>
      </c>
      <c r="D30" s="62" t="s">
        <v>300</v>
      </c>
      <c r="E30" s="62"/>
      <c r="F30" s="62"/>
      <c r="G30" s="64">
        <v>1</v>
      </c>
      <c r="H30" s="64">
        <v>1</v>
      </c>
      <c r="I30" s="58">
        <v>3</v>
      </c>
      <c r="J30" s="58"/>
      <c r="K30" s="58">
        <v>3</v>
      </c>
      <c r="L30" s="58"/>
      <c r="M30" s="58"/>
      <c r="N30" s="69"/>
    </row>
    <row r="31" spans="1:14" ht="12.75" customHeight="1">
      <c r="A31" s="60"/>
      <c r="B31" s="61"/>
      <c r="C31" s="61"/>
      <c r="D31" s="62" t="s">
        <v>301</v>
      </c>
      <c r="E31" s="62"/>
      <c r="F31" s="62"/>
      <c r="G31" s="64">
        <v>1</v>
      </c>
      <c r="H31" s="64">
        <v>1</v>
      </c>
      <c r="I31" s="58">
        <v>3</v>
      </c>
      <c r="J31" s="58"/>
      <c r="K31" s="58">
        <v>3</v>
      </c>
      <c r="L31" s="58"/>
      <c r="M31" s="58"/>
      <c r="N31" s="69"/>
    </row>
    <row r="32" spans="1:14" ht="26.25" customHeight="1">
      <c r="A32" s="60"/>
      <c r="B32" s="61"/>
      <c r="C32" s="61"/>
      <c r="D32" s="62" t="s">
        <v>302</v>
      </c>
      <c r="E32" s="62"/>
      <c r="F32" s="62"/>
      <c r="G32" s="64">
        <v>1</v>
      </c>
      <c r="H32" s="64">
        <v>1</v>
      </c>
      <c r="I32" s="58">
        <v>2</v>
      </c>
      <c r="J32" s="58"/>
      <c r="K32" s="58">
        <v>2</v>
      </c>
      <c r="L32" s="58"/>
      <c r="M32" s="58"/>
      <c r="N32" s="69"/>
    </row>
    <row r="33" spans="1:14" ht="12.75" customHeight="1">
      <c r="A33" s="60"/>
      <c r="B33" s="58" t="s">
        <v>303</v>
      </c>
      <c r="C33" s="58" t="s">
        <v>304</v>
      </c>
      <c r="D33" s="62" t="s">
        <v>305</v>
      </c>
      <c r="E33" s="62"/>
      <c r="F33" s="62"/>
      <c r="G33" s="58" t="s">
        <v>306</v>
      </c>
      <c r="H33" s="58" t="s">
        <v>307</v>
      </c>
      <c r="I33" s="58">
        <v>7</v>
      </c>
      <c r="J33" s="58"/>
      <c r="K33" s="58">
        <v>7</v>
      </c>
      <c r="L33" s="58"/>
      <c r="M33" s="58"/>
      <c r="N33" s="69"/>
    </row>
    <row r="34" spans="1:14" ht="25.5" customHeight="1">
      <c r="A34" s="60"/>
      <c r="B34" s="58" t="s">
        <v>308</v>
      </c>
      <c r="C34" s="58" t="s">
        <v>309</v>
      </c>
      <c r="D34" s="62"/>
      <c r="E34" s="62"/>
      <c r="F34" s="62"/>
      <c r="G34" s="58"/>
      <c r="H34" s="58"/>
      <c r="I34" s="58"/>
      <c r="J34" s="58"/>
      <c r="K34" s="58"/>
      <c r="L34" s="58"/>
      <c r="M34" s="58"/>
      <c r="N34" s="69"/>
    </row>
    <row r="35" spans="1:14" ht="26.25" customHeight="1">
      <c r="A35" s="60"/>
      <c r="B35" s="61"/>
      <c r="C35" s="58" t="s">
        <v>310</v>
      </c>
      <c r="D35" s="62" t="s">
        <v>311</v>
      </c>
      <c r="E35" s="62"/>
      <c r="F35" s="62"/>
      <c r="G35" s="58" t="s">
        <v>306</v>
      </c>
      <c r="H35" s="58" t="s">
        <v>307</v>
      </c>
      <c r="I35" s="58">
        <v>10</v>
      </c>
      <c r="J35" s="58"/>
      <c r="K35" s="58">
        <v>10</v>
      </c>
      <c r="L35" s="58"/>
      <c r="M35" s="58"/>
      <c r="N35" s="69"/>
    </row>
    <row r="36" spans="1:14" ht="11.25">
      <c r="A36" s="60"/>
      <c r="B36" s="61"/>
      <c r="C36" s="58" t="s">
        <v>309</v>
      </c>
      <c r="D36" s="62"/>
      <c r="E36" s="62"/>
      <c r="F36" s="62"/>
      <c r="G36" s="58"/>
      <c r="H36" s="58"/>
      <c r="I36" s="58"/>
      <c r="J36" s="58"/>
      <c r="K36" s="58"/>
      <c r="L36" s="58"/>
      <c r="M36" s="58"/>
      <c r="N36" s="69"/>
    </row>
    <row r="37" spans="1:14" ht="38.25" customHeight="1">
      <c r="A37" s="60"/>
      <c r="B37" s="61"/>
      <c r="C37" s="58" t="s">
        <v>312</v>
      </c>
      <c r="D37" s="62" t="s">
        <v>313</v>
      </c>
      <c r="E37" s="62"/>
      <c r="F37" s="62"/>
      <c r="G37" s="62"/>
      <c r="H37" s="62"/>
      <c r="I37" s="62"/>
      <c r="J37" s="62"/>
      <c r="K37" s="62"/>
      <c r="L37" s="62"/>
      <c r="M37" s="58"/>
      <c r="N37" s="69"/>
    </row>
    <row r="38" spans="1:14" ht="11.25">
      <c r="A38" s="60"/>
      <c r="B38" s="61"/>
      <c r="C38" s="58" t="s">
        <v>309</v>
      </c>
      <c r="D38" s="62"/>
      <c r="E38" s="62"/>
      <c r="F38" s="62"/>
      <c r="G38" s="62"/>
      <c r="H38" s="62"/>
      <c r="I38" s="62"/>
      <c r="J38" s="62"/>
      <c r="K38" s="62"/>
      <c r="L38" s="62"/>
      <c r="M38" s="58"/>
      <c r="N38" s="69"/>
    </row>
    <row r="39" spans="1:14" ht="38.25" customHeight="1">
      <c r="A39" s="60"/>
      <c r="B39" s="61"/>
      <c r="C39" s="58" t="s">
        <v>314</v>
      </c>
      <c r="D39" s="62" t="s">
        <v>315</v>
      </c>
      <c r="E39" s="62"/>
      <c r="F39" s="62"/>
      <c r="G39" s="64">
        <v>0.95</v>
      </c>
      <c r="H39" s="64">
        <v>0.95</v>
      </c>
      <c r="I39" s="58">
        <v>10</v>
      </c>
      <c r="J39" s="58"/>
      <c r="K39" s="58">
        <v>10</v>
      </c>
      <c r="L39" s="58"/>
      <c r="M39" s="58"/>
      <c r="N39" s="69"/>
    </row>
    <row r="40" spans="1:14" ht="15.75" customHeight="1">
      <c r="A40" s="60"/>
      <c r="B40" s="58" t="s">
        <v>316</v>
      </c>
      <c r="C40" s="58" t="s">
        <v>317</v>
      </c>
      <c r="D40" s="62" t="s">
        <v>318</v>
      </c>
      <c r="E40" s="62"/>
      <c r="F40" s="62"/>
      <c r="G40" s="65">
        <v>0.95</v>
      </c>
      <c r="H40" s="65">
        <v>0.95</v>
      </c>
      <c r="I40" s="58">
        <v>10</v>
      </c>
      <c r="J40" s="58"/>
      <c r="K40" s="58">
        <v>10</v>
      </c>
      <c r="L40" s="58"/>
      <c r="M40" s="58"/>
      <c r="N40" s="69"/>
    </row>
    <row r="41" spans="1:14" ht="13.5" customHeight="1">
      <c r="A41" s="60"/>
      <c r="B41" s="58" t="s">
        <v>309</v>
      </c>
      <c r="C41" s="58"/>
      <c r="D41" s="62"/>
      <c r="E41" s="62"/>
      <c r="F41" s="62"/>
      <c r="G41" s="65"/>
      <c r="H41" s="65"/>
      <c r="I41" s="58"/>
      <c r="J41" s="58"/>
      <c r="K41" s="58"/>
      <c r="L41" s="58"/>
      <c r="M41" s="58"/>
      <c r="N41" s="69"/>
    </row>
    <row r="42" spans="1:14" ht="14.25" customHeight="1">
      <c r="A42" s="60"/>
      <c r="B42" s="58" t="s">
        <v>299</v>
      </c>
      <c r="C42" s="58"/>
      <c r="D42" s="62" t="s">
        <v>319</v>
      </c>
      <c r="E42" s="62"/>
      <c r="F42" s="62"/>
      <c r="G42" s="65">
        <v>0.95</v>
      </c>
      <c r="H42" s="65">
        <v>0.95</v>
      </c>
      <c r="I42" s="58">
        <v>5</v>
      </c>
      <c r="J42" s="58"/>
      <c r="K42" s="58">
        <v>5</v>
      </c>
      <c r="L42" s="58"/>
      <c r="M42" s="58"/>
      <c r="N42" s="69"/>
    </row>
    <row r="43" spans="1:14" ht="12.75" customHeight="1">
      <c r="A43" s="66" t="s">
        <v>320</v>
      </c>
      <c r="B43" s="67"/>
      <c r="C43" s="67"/>
      <c r="D43" s="67"/>
      <c r="E43" s="67"/>
      <c r="F43" s="67"/>
      <c r="G43" s="67"/>
      <c r="H43" s="67"/>
      <c r="I43" s="67">
        <v>100</v>
      </c>
      <c r="J43" s="67"/>
      <c r="K43" s="67">
        <v>95</v>
      </c>
      <c r="L43" s="67"/>
      <c r="M43" s="73"/>
      <c r="N43" s="74"/>
    </row>
  </sheetData>
  <sheetProtection/>
  <mergeCells count="149">
    <mergeCell ref="A1:N1"/>
    <mergeCell ref="A2:N2"/>
    <mergeCell ref="A3:B3"/>
    <mergeCell ref="C3:N3"/>
    <mergeCell ref="A4:B4"/>
    <mergeCell ref="C4:G4"/>
    <mergeCell ref="H4:I4"/>
    <mergeCell ref="J4:N4"/>
    <mergeCell ref="A5:B5"/>
    <mergeCell ref="C5:D5"/>
    <mergeCell ref="F5:G5"/>
    <mergeCell ref="H5:I5"/>
    <mergeCell ref="J5:K5"/>
    <mergeCell ref="L5:M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B10:G10"/>
    <mergeCell ref="H10:N10"/>
    <mergeCell ref="H11:N11"/>
    <mergeCell ref="H12:N12"/>
    <mergeCell ref="H13:N13"/>
    <mergeCell ref="H14:N14"/>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9:F39"/>
    <mergeCell ref="I39:J39"/>
    <mergeCell ref="K39:L39"/>
    <mergeCell ref="M39:N39"/>
    <mergeCell ref="D42:F42"/>
    <mergeCell ref="I42:J42"/>
    <mergeCell ref="K42:L42"/>
    <mergeCell ref="M42:N42"/>
    <mergeCell ref="A43:H43"/>
    <mergeCell ref="I43:J43"/>
    <mergeCell ref="K43:L43"/>
    <mergeCell ref="M43:N43"/>
    <mergeCell ref="A10:A14"/>
    <mergeCell ref="B15:B16"/>
    <mergeCell ref="C15:C16"/>
    <mergeCell ref="C40:C42"/>
    <mergeCell ref="G33:G34"/>
    <mergeCell ref="G35:G36"/>
    <mergeCell ref="G40:G41"/>
    <mergeCell ref="H33:H34"/>
    <mergeCell ref="H35:H36"/>
    <mergeCell ref="H40:H41"/>
    <mergeCell ref="B11:G14"/>
    <mergeCell ref="D15:F16"/>
    <mergeCell ref="I15:J16"/>
    <mergeCell ref="K15:L16"/>
    <mergeCell ref="M15:N16"/>
    <mergeCell ref="D33:F34"/>
    <mergeCell ref="I33:J34"/>
    <mergeCell ref="K33:L34"/>
    <mergeCell ref="M33:N34"/>
    <mergeCell ref="D35:F36"/>
    <mergeCell ref="I35:J36"/>
    <mergeCell ref="K35:L36"/>
    <mergeCell ref="M35:N36"/>
    <mergeCell ref="D37:L38"/>
    <mergeCell ref="M37:N38"/>
    <mergeCell ref="D40:F41"/>
    <mergeCell ref="I40:J41"/>
    <mergeCell ref="K40:L41"/>
    <mergeCell ref="M40:N4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80"/>
  <sheetViews>
    <sheetView zoomScaleSheetLayoutView="100" workbookViewId="0" topLeftCell="A1">
      <selection activeCell="Q25" sqref="Q25"/>
    </sheetView>
  </sheetViews>
  <sheetFormatPr defaultColWidth="9.33203125" defaultRowHeight="11.25"/>
  <sheetData>
    <row r="1" spans="1:12" ht="22.5">
      <c r="A1" s="31" t="s">
        <v>321</v>
      </c>
      <c r="B1" s="31"/>
      <c r="C1" s="31"/>
      <c r="D1" s="31"/>
      <c r="E1" s="31"/>
      <c r="F1" s="31"/>
      <c r="G1" s="31"/>
      <c r="H1" s="31"/>
      <c r="I1" s="31"/>
      <c r="J1" s="31"/>
      <c r="K1" s="31"/>
      <c r="L1" s="31"/>
    </row>
    <row r="2" spans="1:12" ht="12">
      <c r="A2" s="32" t="s">
        <v>322</v>
      </c>
      <c r="B2" s="32"/>
      <c r="C2" s="32"/>
      <c r="D2" s="32"/>
      <c r="E2" s="32"/>
      <c r="F2" s="32"/>
      <c r="G2" s="32"/>
      <c r="H2" s="32"/>
      <c r="I2" s="32"/>
      <c r="J2" s="32"/>
      <c r="K2" s="32"/>
      <c r="L2" s="32"/>
    </row>
    <row r="3" spans="1:12" ht="12">
      <c r="A3" s="33" t="s">
        <v>323</v>
      </c>
      <c r="B3" s="33"/>
      <c r="C3" s="33"/>
      <c r="D3" s="33" t="s">
        <v>324</v>
      </c>
      <c r="E3" s="33"/>
      <c r="F3" s="33"/>
      <c r="G3" s="33" t="s">
        <v>325</v>
      </c>
      <c r="H3" s="33"/>
      <c r="I3" s="33"/>
      <c r="J3" s="33"/>
      <c r="K3" s="33"/>
      <c r="L3" s="33"/>
    </row>
    <row r="4" spans="1:12" ht="12">
      <c r="A4" s="33" t="s">
        <v>326</v>
      </c>
      <c r="B4" s="33"/>
      <c r="C4" s="33"/>
      <c r="D4" s="33"/>
      <c r="E4" s="33"/>
      <c r="F4" s="33" t="s">
        <v>242</v>
      </c>
      <c r="G4" s="33"/>
      <c r="H4" s="33" t="s">
        <v>243</v>
      </c>
      <c r="I4" s="33"/>
      <c r="J4" s="33"/>
      <c r="K4" s="33" t="s">
        <v>245</v>
      </c>
      <c r="L4" s="33"/>
    </row>
    <row r="5" spans="1:12" ht="12">
      <c r="A5" s="33"/>
      <c r="B5" s="33"/>
      <c r="C5" s="33"/>
      <c r="D5" s="33" t="s">
        <v>327</v>
      </c>
      <c r="E5" s="33"/>
      <c r="F5" s="34">
        <v>14782.49</v>
      </c>
      <c r="G5" s="33"/>
      <c r="H5" s="34">
        <v>14782.49</v>
      </c>
      <c r="I5" s="33"/>
      <c r="J5" s="33"/>
      <c r="K5" s="41">
        <f aca="true" t="shared" si="0" ref="K5:K8">H5/F5</f>
        <v>1</v>
      </c>
      <c r="L5" s="41"/>
    </row>
    <row r="6" spans="1:12" ht="12">
      <c r="A6" s="33"/>
      <c r="B6" s="33"/>
      <c r="C6" s="33"/>
      <c r="D6" s="33" t="s">
        <v>328</v>
      </c>
      <c r="E6" s="33"/>
      <c r="F6" s="33" t="s">
        <v>329</v>
      </c>
      <c r="G6" s="33"/>
      <c r="H6" s="33" t="s">
        <v>329</v>
      </c>
      <c r="I6" s="33"/>
      <c r="J6" s="33"/>
      <c r="K6" s="33" t="s">
        <v>329</v>
      </c>
      <c r="L6" s="33"/>
    </row>
    <row r="7" spans="1:12" ht="12">
      <c r="A7" s="33"/>
      <c r="B7" s="33"/>
      <c r="C7" s="33"/>
      <c r="D7" s="33" t="s">
        <v>330</v>
      </c>
      <c r="E7" s="33"/>
      <c r="F7" s="34">
        <v>1795.3</v>
      </c>
      <c r="G7" s="33"/>
      <c r="H7" s="34">
        <v>1795.3</v>
      </c>
      <c r="I7" s="33"/>
      <c r="J7" s="33"/>
      <c r="K7" s="41">
        <f t="shared" si="0"/>
        <v>1</v>
      </c>
      <c r="L7" s="41"/>
    </row>
    <row r="8" spans="1:12" ht="12">
      <c r="A8" s="33"/>
      <c r="B8" s="33"/>
      <c r="C8" s="33"/>
      <c r="D8" s="33" t="s">
        <v>331</v>
      </c>
      <c r="E8" s="33"/>
      <c r="F8" s="34">
        <v>12987.2</v>
      </c>
      <c r="G8" s="33"/>
      <c r="H8" s="34">
        <v>12987.2</v>
      </c>
      <c r="I8" s="33"/>
      <c r="J8" s="33"/>
      <c r="K8" s="41">
        <f t="shared" si="0"/>
        <v>1</v>
      </c>
      <c r="L8" s="41"/>
    </row>
    <row r="9" spans="1:12" ht="12">
      <c r="A9" s="33" t="s">
        <v>253</v>
      </c>
      <c r="B9" s="33"/>
      <c r="C9" s="33" t="s">
        <v>332</v>
      </c>
      <c r="D9" s="33"/>
      <c r="E9" s="33"/>
      <c r="F9" s="33"/>
      <c r="G9" s="33" t="s">
        <v>333</v>
      </c>
      <c r="H9" s="33"/>
      <c r="I9" s="33"/>
      <c r="J9" s="33"/>
      <c r="K9" s="33"/>
      <c r="L9" s="33"/>
    </row>
    <row r="10" spans="1:12" ht="12">
      <c r="A10" s="33"/>
      <c r="B10" s="33"/>
      <c r="C10" s="33" t="s">
        <v>334</v>
      </c>
      <c r="D10" s="33"/>
      <c r="E10" s="33"/>
      <c r="F10" s="33"/>
      <c r="G10" s="33" t="s">
        <v>335</v>
      </c>
      <c r="H10" s="33"/>
      <c r="I10" s="33"/>
      <c r="J10" s="33"/>
      <c r="K10" s="33"/>
      <c r="L10" s="33"/>
    </row>
    <row r="11" spans="1:12" ht="12">
      <c r="A11" s="33" t="s">
        <v>336</v>
      </c>
      <c r="B11" s="33"/>
      <c r="C11" s="33"/>
      <c r="D11" s="33"/>
      <c r="E11" s="33"/>
      <c r="F11" s="33"/>
      <c r="G11" s="33"/>
      <c r="H11" s="33"/>
      <c r="I11" s="33"/>
      <c r="J11" s="33"/>
      <c r="K11" s="33"/>
      <c r="L11" s="33"/>
    </row>
    <row r="12" spans="1:12" ht="11.25">
      <c r="A12" s="33" t="s">
        <v>262</v>
      </c>
      <c r="B12" s="33" t="s">
        <v>337</v>
      </c>
      <c r="C12" s="33"/>
      <c r="D12" s="33" t="s">
        <v>263</v>
      </c>
      <c r="E12" s="33" t="s">
        <v>264</v>
      </c>
      <c r="F12" s="33"/>
      <c r="G12" s="33" t="s">
        <v>338</v>
      </c>
      <c r="H12" s="33"/>
      <c r="I12" s="33" t="s">
        <v>339</v>
      </c>
      <c r="J12" s="33" t="s">
        <v>244</v>
      </c>
      <c r="K12" s="33" t="s">
        <v>246</v>
      </c>
      <c r="L12" s="33" t="s">
        <v>340</v>
      </c>
    </row>
    <row r="13" spans="1:12" ht="11.25">
      <c r="A13" s="33"/>
      <c r="B13" s="33"/>
      <c r="C13" s="33"/>
      <c r="D13" s="33"/>
      <c r="E13" s="33"/>
      <c r="F13" s="33"/>
      <c r="G13" s="33"/>
      <c r="H13" s="33"/>
      <c r="I13" s="33"/>
      <c r="J13" s="33"/>
      <c r="K13" s="33"/>
      <c r="L13" s="33"/>
    </row>
    <row r="14" spans="1:12" ht="11.25">
      <c r="A14" s="33" t="s">
        <v>341</v>
      </c>
      <c r="B14" s="33">
        <v>30</v>
      </c>
      <c r="C14" s="33"/>
      <c r="D14" s="33" t="s">
        <v>342</v>
      </c>
      <c r="E14" s="33" t="s">
        <v>343</v>
      </c>
      <c r="F14" s="33"/>
      <c r="G14" s="35">
        <v>1</v>
      </c>
      <c r="H14" s="35"/>
      <c r="I14" s="35">
        <v>1</v>
      </c>
      <c r="J14" s="33">
        <v>1.5</v>
      </c>
      <c r="K14" s="33">
        <v>1.5</v>
      </c>
      <c r="L14" s="33"/>
    </row>
    <row r="15" spans="1:12" ht="11.25">
      <c r="A15" s="33"/>
      <c r="B15" s="33"/>
      <c r="C15" s="33"/>
      <c r="D15" s="33"/>
      <c r="E15" s="33"/>
      <c r="F15" s="33"/>
      <c r="G15" s="35"/>
      <c r="H15" s="35"/>
      <c r="I15" s="35"/>
      <c r="J15" s="33"/>
      <c r="K15" s="33"/>
      <c r="L15" s="33"/>
    </row>
    <row r="16" spans="1:12" ht="11.25">
      <c r="A16" s="33"/>
      <c r="B16" s="33"/>
      <c r="C16" s="33"/>
      <c r="D16" s="33"/>
      <c r="E16" s="33" t="s">
        <v>344</v>
      </c>
      <c r="F16" s="33"/>
      <c r="G16" s="35">
        <v>1</v>
      </c>
      <c r="H16" s="35"/>
      <c r="I16" s="35">
        <v>1</v>
      </c>
      <c r="J16" s="33">
        <v>1.5</v>
      </c>
      <c r="K16" s="33">
        <v>1.5</v>
      </c>
      <c r="L16" s="33"/>
    </row>
    <row r="17" spans="1:12" ht="11.25">
      <c r="A17" s="33"/>
      <c r="B17" s="33"/>
      <c r="C17" s="33"/>
      <c r="D17" s="33"/>
      <c r="E17" s="33"/>
      <c r="F17" s="33"/>
      <c r="G17" s="35"/>
      <c r="H17" s="35"/>
      <c r="I17" s="35"/>
      <c r="J17" s="33"/>
      <c r="K17" s="33"/>
      <c r="L17" s="33"/>
    </row>
    <row r="18" spans="1:12" ht="11.25">
      <c r="A18" s="33"/>
      <c r="B18" s="33"/>
      <c r="C18" s="33"/>
      <c r="D18" s="33"/>
      <c r="E18" s="33" t="s">
        <v>345</v>
      </c>
      <c r="F18" s="33"/>
      <c r="G18" s="35">
        <v>1</v>
      </c>
      <c r="H18" s="35"/>
      <c r="I18" s="35">
        <v>1</v>
      </c>
      <c r="J18" s="33">
        <v>1</v>
      </c>
      <c r="K18" s="33">
        <v>1</v>
      </c>
      <c r="L18" s="33"/>
    </row>
    <row r="19" spans="1:12" ht="11.25">
      <c r="A19" s="33"/>
      <c r="B19" s="33"/>
      <c r="C19" s="33"/>
      <c r="D19" s="33"/>
      <c r="E19" s="33"/>
      <c r="F19" s="33"/>
      <c r="G19" s="35"/>
      <c r="H19" s="35"/>
      <c r="I19" s="35"/>
      <c r="J19" s="33"/>
      <c r="K19" s="33"/>
      <c r="L19" s="33"/>
    </row>
    <row r="20" spans="1:12" ht="11.25">
      <c r="A20" s="33"/>
      <c r="B20" s="33"/>
      <c r="C20" s="33"/>
      <c r="D20" s="33"/>
      <c r="E20" s="33"/>
      <c r="F20" s="33"/>
      <c r="G20" s="35"/>
      <c r="H20" s="35"/>
      <c r="I20" s="35"/>
      <c r="J20" s="33"/>
      <c r="K20" s="33"/>
      <c r="L20" s="33"/>
    </row>
    <row r="21" spans="1:12" ht="11.25">
      <c r="A21" s="33"/>
      <c r="B21" s="33"/>
      <c r="C21" s="33"/>
      <c r="D21" s="33" t="s">
        <v>346</v>
      </c>
      <c r="E21" s="33" t="s">
        <v>347</v>
      </c>
      <c r="F21" s="33"/>
      <c r="G21" s="33" t="s">
        <v>348</v>
      </c>
      <c r="H21" s="33"/>
      <c r="I21" s="41">
        <v>1</v>
      </c>
      <c r="J21" s="33">
        <v>2</v>
      </c>
      <c r="K21" s="33">
        <v>2</v>
      </c>
      <c r="L21" s="33"/>
    </row>
    <row r="22" spans="1:12" ht="11.25">
      <c r="A22" s="33"/>
      <c r="B22" s="33"/>
      <c r="C22" s="33"/>
      <c r="D22" s="33"/>
      <c r="E22" s="33"/>
      <c r="F22" s="33"/>
      <c r="G22" s="33"/>
      <c r="H22" s="33"/>
      <c r="I22" s="41"/>
      <c r="J22" s="33"/>
      <c r="K22" s="33"/>
      <c r="L22" s="33"/>
    </row>
    <row r="23" spans="1:12" ht="11.25">
      <c r="A23" s="33"/>
      <c r="B23" s="33"/>
      <c r="C23" s="33"/>
      <c r="D23" s="33"/>
      <c r="E23" s="33" t="s">
        <v>349</v>
      </c>
      <c r="F23" s="33"/>
      <c r="G23" s="33" t="s">
        <v>350</v>
      </c>
      <c r="H23" s="33"/>
      <c r="I23" s="41">
        <v>1</v>
      </c>
      <c r="J23" s="33">
        <v>2</v>
      </c>
      <c r="K23" s="33">
        <v>2</v>
      </c>
      <c r="L23" s="33"/>
    </row>
    <row r="24" spans="1:12" ht="11.25">
      <c r="A24" s="33"/>
      <c r="B24" s="33"/>
      <c r="C24" s="33"/>
      <c r="D24" s="33"/>
      <c r="E24" s="33"/>
      <c r="F24" s="33"/>
      <c r="G24" s="33"/>
      <c r="H24" s="33"/>
      <c r="I24" s="41"/>
      <c r="J24" s="33"/>
      <c r="K24" s="33"/>
      <c r="L24" s="33"/>
    </row>
    <row r="25" spans="1:12" ht="11.25">
      <c r="A25" s="33"/>
      <c r="B25" s="33"/>
      <c r="C25" s="33"/>
      <c r="D25" s="33"/>
      <c r="E25" s="33" t="s">
        <v>351</v>
      </c>
      <c r="F25" s="33"/>
      <c r="G25" s="33" t="s">
        <v>352</v>
      </c>
      <c r="H25" s="33"/>
      <c r="I25" s="41">
        <v>1</v>
      </c>
      <c r="J25" s="33">
        <v>1</v>
      </c>
      <c r="K25" s="33">
        <v>1</v>
      </c>
      <c r="L25" s="33"/>
    </row>
    <row r="26" spans="1:12" ht="11.25">
      <c r="A26" s="33"/>
      <c r="B26" s="33"/>
      <c r="C26" s="33"/>
      <c r="D26" s="33"/>
      <c r="E26" s="33"/>
      <c r="F26" s="33"/>
      <c r="G26" s="33"/>
      <c r="H26" s="33"/>
      <c r="I26" s="41"/>
      <c r="J26" s="33"/>
      <c r="K26" s="33"/>
      <c r="L26" s="33"/>
    </row>
    <row r="27" spans="1:12" ht="12">
      <c r="A27" s="33"/>
      <c r="B27" s="33"/>
      <c r="C27" s="33"/>
      <c r="D27" s="33"/>
      <c r="E27" s="33" t="s">
        <v>353</v>
      </c>
      <c r="F27" s="33"/>
      <c r="G27" s="33" t="s">
        <v>352</v>
      </c>
      <c r="H27" s="33"/>
      <c r="I27" s="35">
        <v>0</v>
      </c>
      <c r="J27" s="33">
        <v>1</v>
      </c>
      <c r="K27" s="33">
        <v>1</v>
      </c>
      <c r="L27" s="33"/>
    </row>
    <row r="28" spans="1:12" ht="60">
      <c r="A28" s="33"/>
      <c r="B28" s="33"/>
      <c r="C28" s="33"/>
      <c r="D28" s="33" t="s">
        <v>354</v>
      </c>
      <c r="E28" s="33" t="s">
        <v>355</v>
      </c>
      <c r="F28" s="33"/>
      <c r="G28" s="33" t="s">
        <v>356</v>
      </c>
      <c r="H28" s="33"/>
      <c r="I28" s="41">
        <v>0</v>
      </c>
      <c r="J28" s="33">
        <v>4</v>
      </c>
      <c r="K28" s="33">
        <v>4</v>
      </c>
      <c r="L28" s="33"/>
    </row>
    <row r="29" spans="1:12" ht="11.25">
      <c r="A29" s="33"/>
      <c r="B29" s="33"/>
      <c r="C29" s="33"/>
      <c r="D29" s="33" t="s">
        <v>357</v>
      </c>
      <c r="E29" s="33" t="s">
        <v>358</v>
      </c>
      <c r="F29" s="33"/>
      <c r="G29" s="35">
        <v>1</v>
      </c>
      <c r="H29" s="35"/>
      <c r="I29" s="35">
        <v>1</v>
      </c>
      <c r="J29" s="33">
        <v>2</v>
      </c>
      <c r="K29" s="33">
        <v>2</v>
      </c>
      <c r="L29" s="33"/>
    </row>
    <row r="30" spans="1:12" ht="11.25">
      <c r="A30" s="33"/>
      <c r="B30" s="33"/>
      <c r="C30" s="33"/>
      <c r="D30" s="33"/>
      <c r="E30" s="33"/>
      <c r="F30" s="33"/>
      <c r="G30" s="35"/>
      <c r="H30" s="35"/>
      <c r="I30" s="35"/>
      <c r="J30" s="33"/>
      <c r="K30" s="33"/>
      <c r="L30" s="33"/>
    </row>
    <row r="31" spans="1:12" ht="11.25">
      <c r="A31" s="33"/>
      <c r="B31" s="33"/>
      <c r="C31" s="33"/>
      <c r="D31" s="33"/>
      <c r="E31" s="33" t="s">
        <v>359</v>
      </c>
      <c r="F31" s="33"/>
      <c r="G31" s="35">
        <v>1</v>
      </c>
      <c r="H31" s="35"/>
      <c r="I31" s="35">
        <v>1</v>
      </c>
      <c r="J31" s="33">
        <v>2</v>
      </c>
      <c r="K31" s="33">
        <v>2</v>
      </c>
      <c r="L31" s="33"/>
    </row>
    <row r="32" spans="1:12" ht="11.25">
      <c r="A32" s="33"/>
      <c r="B32" s="33"/>
      <c r="C32" s="33"/>
      <c r="D32" s="33"/>
      <c r="E32" s="33"/>
      <c r="F32" s="33"/>
      <c r="G32" s="35"/>
      <c r="H32" s="35"/>
      <c r="I32" s="35"/>
      <c r="J32" s="33"/>
      <c r="K32" s="33"/>
      <c r="L32" s="33"/>
    </row>
    <row r="33" spans="1:12" ht="11.25">
      <c r="A33" s="33"/>
      <c r="B33" s="33"/>
      <c r="C33" s="33"/>
      <c r="D33" s="33" t="s">
        <v>360</v>
      </c>
      <c r="E33" s="33" t="s">
        <v>361</v>
      </c>
      <c r="F33" s="33"/>
      <c r="G33" s="33" t="s">
        <v>352</v>
      </c>
      <c r="H33" s="33"/>
      <c r="I33" s="35">
        <v>0.8209</v>
      </c>
      <c r="J33" s="33">
        <v>2</v>
      </c>
      <c r="K33" s="33">
        <v>2</v>
      </c>
      <c r="L33" s="33"/>
    </row>
    <row r="34" spans="1:12" ht="11.25">
      <c r="A34" s="33"/>
      <c r="B34" s="33"/>
      <c r="C34" s="33"/>
      <c r="D34" s="33"/>
      <c r="E34" s="33"/>
      <c r="F34" s="33"/>
      <c r="G34" s="33"/>
      <c r="H34" s="33"/>
      <c r="I34" s="35"/>
      <c r="J34" s="33"/>
      <c r="K34" s="33"/>
      <c r="L34" s="33"/>
    </row>
    <row r="35" spans="1:12" ht="11.25">
      <c r="A35" s="33"/>
      <c r="B35" s="33"/>
      <c r="C35" s="33"/>
      <c r="D35" s="33"/>
      <c r="E35" s="33" t="s">
        <v>362</v>
      </c>
      <c r="F35" s="33"/>
      <c r="G35" s="35">
        <v>1</v>
      </c>
      <c r="H35" s="35"/>
      <c r="I35" s="35">
        <v>1</v>
      </c>
      <c r="J35" s="33">
        <v>1</v>
      </c>
      <c r="K35" s="33">
        <v>1</v>
      </c>
      <c r="L35" s="33"/>
    </row>
    <row r="36" spans="1:12" ht="11.25">
      <c r="A36" s="33"/>
      <c r="B36" s="33"/>
      <c r="C36" s="33"/>
      <c r="D36" s="33"/>
      <c r="E36" s="33"/>
      <c r="F36" s="33"/>
      <c r="G36" s="35"/>
      <c r="H36" s="35"/>
      <c r="I36" s="35"/>
      <c r="J36" s="33"/>
      <c r="K36" s="33"/>
      <c r="L36" s="33"/>
    </row>
    <row r="37" spans="1:12" ht="11.25">
      <c r="A37" s="33"/>
      <c r="B37" s="33"/>
      <c r="C37" s="33"/>
      <c r="D37" s="33"/>
      <c r="E37" s="33" t="s">
        <v>363</v>
      </c>
      <c r="F37" s="33"/>
      <c r="G37" s="35">
        <v>1</v>
      </c>
      <c r="H37" s="35"/>
      <c r="I37" s="35">
        <v>1</v>
      </c>
      <c r="J37" s="33">
        <v>1</v>
      </c>
      <c r="K37" s="33">
        <v>1</v>
      </c>
      <c r="L37" s="33"/>
    </row>
    <row r="38" spans="1:12" ht="11.25">
      <c r="A38" s="33"/>
      <c r="B38" s="33"/>
      <c r="C38" s="33"/>
      <c r="D38" s="33"/>
      <c r="E38" s="33"/>
      <c r="F38" s="33"/>
      <c r="G38" s="35"/>
      <c r="H38" s="35"/>
      <c r="I38" s="35"/>
      <c r="J38" s="33"/>
      <c r="K38" s="33"/>
      <c r="L38" s="33"/>
    </row>
    <row r="39" spans="1:12" ht="11.25">
      <c r="A39" s="33"/>
      <c r="B39" s="33"/>
      <c r="C39" s="33"/>
      <c r="D39" s="33" t="s">
        <v>364</v>
      </c>
      <c r="E39" s="33" t="s">
        <v>365</v>
      </c>
      <c r="F39" s="33"/>
      <c r="G39" s="33" t="s">
        <v>348</v>
      </c>
      <c r="H39" s="33"/>
      <c r="I39" s="35">
        <v>1</v>
      </c>
      <c r="J39" s="33">
        <v>4</v>
      </c>
      <c r="K39" s="33">
        <v>4</v>
      </c>
      <c r="L39" s="33"/>
    </row>
    <row r="40" spans="1:12" ht="11.25">
      <c r="A40" s="33"/>
      <c r="B40" s="33"/>
      <c r="C40" s="33"/>
      <c r="D40" s="33"/>
      <c r="E40" s="33"/>
      <c r="F40" s="33"/>
      <c r="G40" s="33"/>
      <c r="H40" s="33"/>
      <c r="I40" s="35"/>
      <c r="J40" s="33"/>
      <c r="K40" s="33"/>
      <c r="L40" s="33"/>
    </row>
    <row r="41" spans="1:12" ht="11.25">
      <c r="A41" s="33"/>
      <c r="B41" s="33"/>
      <c r="C41" s="33"/>
      <c r="D41" s="33" t="s">
        <v>366</v>
      </c>
      <c r="E41" s="33" t="s">
        <v>367</v>
      </c>
      <c r="F41" s="33"/>
      <c r="G41" s="35">
        <v>1</v>
      </c>
      <c r="H41" s="35"/>
      <c r="I41" s="35">
        <v>1</v>
      </c>
      <c r="J41" s="33">
        <v>2</v>
      </c>
      <c r="K41" s="33">
        <v>2</v>
      </c>
      <c r="L41" s="33"/>
    </row>
    <row r="42" spans="1:12" ht="11.25">
      <c r="A42" s="33"/>
      <c r="B42" s="33"/>
      <c r="C42" s="33"/>
      <c r="D42" s="33"/>
      <c r="E42" s="33"/>
      <c r="F42" s="33"/>
      <c r="G42" s="35"/>
      <c r="H42" s="35"/>
      <c r="I42" s="35"/>
      <c r="J42" s="33"/>
      <c r="K42" s="33"/>
      <c r="L42" s="33"/>
    </row>
    <row r="43" spans="1:12" ht="11.25">
      <c r="A43" s="33"/>
      <c r="B43" s="33"/>
      <c r="C43" s="33"/>
      <c r="D43" s="33"/>
      <c r="E43" s="33" t="s">
        <v>368</v>
      </c>
      <c r="F43" s="33"/>
      <c r="G43" s="35">
        <v>1</v>
      </c>
      <c r="H43" s="35"/>
      <c r="I43" s="35">
        <v>1</v>
      </c>
      <c r="J43" s="33">
        <v>1</v>
      </c>
      <c r="K43" s="33">
        <v>1</v>
      </c>
      <c r="L43" s="33"/>
    </row>
    <row r="44" spans="1:12" ht="11.25">
      <c r="A44" s="33"/>
      <c r="B44" s="33"/>
      <c r="C44" s="33"/>
      <c r="D44" s="33"/>
      <c r="E44" s="33"/>
      <c r="F44" s="33"/>
      <c r="G44" s="35"/>
      <c r="H44" s="35"/>
      <c r="I44" s="35"/>
      <c r="J44" s="33"/>
      <c r="K44" s="33"/>
      <c r="L44" s="33"/>
    </row>
    <row r="45" spans="1:12" ht="11.25">
      <c r="A45" s="33"/>
      <c r="B45" s="33"/>
      <c r="C45" s="33"/>
      <c r="D45" s="33"/>
      <c r="E45" s="33" t="s">
        <v>369</v>
      </c>
      <c r="F45" s="33"/>
      <c r="G45" s="33" t="s">
        <v>348</v>
      </c>
      <c r="H45" s="33"/>
      <c r="I45" s="35">
        <v>1</v>
      </c>
      <c r="J45" s="33">
        <v>1</v>
      </c>
      <c r="K45" s="33">
        <v>1</v>
      </c>
      <c r="L45" s="33"/>
    </row>
    <row r="46" spans="1:12" ht="11.25">
      <c r="A46" s="33"/>
      <c r="B46" s="33"/>
      <c r="C46" s="33"/>
      <c r="D46" s="33"/>
      <c r="E46" s="33"/>
      <c r="F46" s="33"/>
      <c r="G46" s="33"/>
      <c r="H46" s="33"/>
      <c r="I46" s="35"/>
      <c r="J46" s="33"/>
      <c r="K46" s="33"/>
      <c r="L46" s="33"/>
    </row>
    <row r="47" spans="1:12" ht="11.25">
      <c r="A47" s="33" t="s">
        <v>272</v>
      </c>
      <c r="B47" s="33">
        <v>25</v>
      </c>
      <c r="C47" s="33"/>
      <c r="D47" s="33" t="s">
        <v>370</v>
      </c>
      <c r="E47" s="33" t="s">
        <v>371</v>
      </c>
      <c r="F47" s="33"/>
      <c r="G47" s="35">
        <v>1</v>
      </c>
      <c r="H47" s="35"/>
      <c r="I47" s="35">
        <v>1</v>
      </c>
      <c r="J47" s="33">
        <v>1</v>
      </c>
      <c r="K47" s="33">
        <v>1</v>
      </c>
      <c r="L47" s="33"/>
    </row>
    <row r="48" spans="1:12" ht="11.25">
      <c r="A48" s="33"/>
      <c r="B48" s="33"/>
      <c r="C48" s="33"/>
      <c r="D48" s="33"/>
      <c r="E48" s="33"/>
      <c r="F48" s="33"/>
      <c r="G48" s="35"/>
      <c r="H48" s="35"/>
      <c r="I48" s="35"/>
      <c r="J48" s="33"/>
      <c r="K48" s="33"/>
      <c r="L48" s="33"/>
    </row>
    <row r="49" spans="1:12" ht="12">
      <c r="A49" s="33"/>
      <c r="B49" s="33"/>
      <c r="C49" s="33"/>
      <c r="D49" s="33"/>
      <c r="E49" s="36" t="s">
        <v>372</v>
      </c>
      <c r="F49" s="37"/>
      <c r="G49" s="38">
        <v>1</v>
      </c>
      <c r="H49" s="39"/>
      <c r="I49" s="35">
        <v>1</v>
      </c>
      <c r="J49" s="33">
        <v>1</v>
      </c>
      <c r="K49" s="33">
        <v>1</v>
      </c>
      <c r="L49" s="33"/>
    </row>
    <row r="50" spans="1:12" ht="12">
      <c r="A50" s="33"/>
      <c r="B50" s="33"/>
      <c r="C50" s="33"/>
      <c r="D50" s="33"/>
      <c r="E50" s="36" t="s">
        <v>373</v>
      </c>
      <c r="F50" s="37"/>
      <c r="G50" s="38">
        <v>1</v>
      </c>
      <c r="H50" s="39"/>
      <c r="I50" s="35">
        <v>1</v>
      </c>
      <c r="J50" s="33">
        <v>2</v>
      </c>
      <c r="K50" s="33">
        <v>2</v>
      </c>
      <c r="L50" s="33"/>
    </row>
    <row r="51" spans="1:12" ht="12">
      <c r="A51" s="33"/>
      <c r="B51" s="33"/>
      <c r="C51" s="33"/>
      <c r="D51" s="33"/>
      <c r="E51" s="36" t="s">
        <v>374</v>
      </c>
      <c r="F51" s="37"/>
      <c r="G51" s="38">
        <v>1</v>
      </c>
      <c r="H51" s="39"/>
      <c r="I51" s="35">
        <v>1</v>
      </c>
      <c r="J51" s="33">
        <v>1</v>
      </c>
      <c r="K51" s="33">
        <v>1</v>
      </c>
      <c r="L51" s="33"/>
    </row>
    <row r="52" spans="1:12" ht="12">
      <c r="A52" s="33"/>
      <c r="B52" s="33"/>
      <c r="C52" s="33"/>
      <c r="D52" s="33"/>
      <c r="E52" s="36" t="s">
        <v>375</v>
      </c>
      <c r="F52" s="37"/>
      <c r="G52" s="38">
        <v>1</v>
      </c>
      <c r="H52" s="39"/>
      <c r="I52" s="35">
        <v>1</v>
      </c>
      <c r="J52" s="33">
        <v>2</v>
      </c>
      <c r="K52" s="33">
        <v>2</v>
      </c>
      <c r="L52" s="33"/>
    </row>
    <row r="53" spans="1:12" ht="12">
      <c r="A53" s="33"/>
      <c r="B53" s="33"/>
      <c r="C53" s="33"/>
      <c r="D53" s="33"/>
      <c r="E53" s="36" t="s">
        <v>376</v>
      </c>
      <c r="F53" s="37"/>
      <c r="G53" s="38">
        <v>1</v>
      </c>
      <c r="H53" s="39"/>
      <c r="I53" s="35">
        <v>1</v>
      </c>
      <c r="J53" s="33">
        <v>1</v>
      </c>
      <c r="K53" s="33">
        <v>1</v>
      </c>
      <c r="L53" s="33"/>
    </row>
    <row r="54" spans="1:12" ht="11.25">
      <c r="A54" s="33"/>
      <c r="B54" s="33"/>
      <c r="C54" s="33"/>
      <c r="D54" s="33"/>
      <c r="E54" s="33" t="s">
        <v>377</v>
      </c>
      <c r="F54" s="33"/>
      <c r="G54" s="35">
        <v>1</v>
      </c>
      <c r="H54" s="35"/>
      <c r="I54" s="35">
        <v>1</v>
      </c>
      <c r="J54" s="33">
        <v>2</v>
      </c>
      <c r="K54" s="33">
        <v>2</v>
      </c>
      <c r="L54" s="33"/>
    </row>
    <row r="55" spans="1:12" ht="11.25">
      <c r="A55" s="33"/>
      <c r="B55" s="33"/>
      <c r="C55" s="33"/>
      <c r="D55" s="33"/>
      <c r="E55" s="33"/>
      <c r="F55" s="33"/>
      <c r="G55" s="35"/>
      <c r="H55" s="35"/>
      <c r="I55" s="35"/>
      <c r="J55" s="33"/>
      <c r="K55" s="33"/>
      <c r="L55" s="33"/>
    </row>
    <row r="56" spans="1:12" ht="11.25">
      <c r="A56" s="33"/>
      <c r="B56" s="33"/>
      <c r="C56" s="33"/>
      <c r="D56" s="33" t="s">
        <v>378</v>
      </c>
      <c r="E56" s="33" t="s">
        <v>379</v>
      </c>
      <c r="F56" s="33"/>
      <c r="G56" s="35">
        <v>1</v>
      </c>
      <c r="H56" s="35"/>
      <c r="I56" s="35">
        <v>1</v>
      </c>
      <c r="J56" s="33">
        <v>1</v>
      </c>
      <c r="K56" s="33">
        <v>1</v>
      </c>
      <c r="L56" s="33"/>
    </row>
    <row r="57" spans="1:12" ht="11.25">
      <c r="A57" s="33"/>
      <c r="B57" s="33"/>
      <c r="C57" s="33"/>
      <c r="D57" s="33"/>
      <c r="E57" s="33"/>
      <c r="F57" s="33"/>
      <c r="G57" s="35"/>
      <c r="H57" s="35"/>
      <c r="I57" s="35"/>
      <c r="J57" s="33"/>
      <c r="K57" s="33"/>
      <c r="L57" s="33"/>
    </row>
    <row r="58" spans="1:12" ht="11.25">
      <c r="A58" s="33"/>
      <c r="B58" s="33"/>
      <c r="C58" s="33"/>
      <c r="D58" s="33"/>
      <c r="E58" s="33" t="s">
        <v>380</v>
      </c>
      <c r="F58" s="33"/>
      <c r="G58" s="35">
        <v>1</v>
      </c>
      <c r="H58" s="35"/>
      <c r="I58" s="35">
        <v>1</v>
      </c>
      <c r="J58" s="33">
        <v>1</v>
      </c>
      <c r="K58" s="33">
        <v>1</v>
      </c>
      <c r="L58" s="33"/>
    </row>
    <row r="59" spans="1:12" ht="11.25">
      <c r="A59" s="33"/>
      <c r="B59" s="33"/>
      <c r="C59" s="33"/>
      <c r="D59" s="33"/>
      <c r="E59" s="33"/>
      <c r="F59" s="33"/>
      <c r="G59" s="35"/>
      <c r="H59" s="35"/>
      <c r="I59" s="35"/>
      <c r="J59" s="33"/>
      <c r="K59" s="33"/>
      <c r="L59" s="33"/>
    </row>
    <row r="60" spans="1:12" ht="12">
      <c r="A60" s="33"/>
      <c r="B60" s="33"/>
      <c r="C60" s="33"/>
      <c r="D60" s="33"/>
      <c r="E60" s="36" t="s">
        <v>381</v>
      </c>
      <c r="F60" s="37"/>
      <c r="G60" s="40">
        <v>100</v>
      </c>
      <c r="H60" s="39"/>
      <c r="I60" s="35">
        <v>1</v>
      </c>
      <c r="J60" s="33">
        <v>2</v>
      </c>
      <c r="K60" s="33">
        <v>2</v>
      </c>
      <c r="L60" s="33"/>
    </row>
    <row r="61" spans="1:12" ht="12">
      <c r="A61" s="33"/>
      <c r="B61" s="33"/>
      <c r="C61" s="33"/>
      <c r="D61" s="33"/>
      <c r="E61" s="36" t="s">
        <v>382</v>
      </c>
      <c r="F61" s="37"/>
      <c r="G61" s="38">
        <v>1</v>
      </c>
      <c r="H61" s="39"/>
      <c r="I61" s="35">
        <v>1</v>
      </c>
      <c r="J61" s="33">
        <v>1</v>
      </c>
      <c r="K61" s="33">
        <v>1</v>
      </c>
      <c r="L61" s="33"/>
    </row>
    <row r="62" spans="1:12" ht="12">
      <c r="A62" s="33"/>
      <c r="B62" s="33"/>
      <c r="C62" s="33"/>
      <c r="D62" s="33"/>
      <c r="E62" s="36" t="s">
        <v>383</v>
      </c>
      <c r="F62" s="37"/>
      <c r="G62" s="38">
        <v>1</v>
      </c>
      <c r="H62" s="39"/>
      <c r="I62" s="35">
        <v>1</v>
      </c>
      <c r="J62" s="33">
        <v>2</v>
      </c>
      <c r="K62" s="33">
        <v>2</v>
      </c>
      <c r="L62" s="33"/>
    </row>
    <row r="63" spans="1:12" ht="12">
      <c r="A63" s="33"/>
      <c r="B63" s="33"/>
      <c r="C63" s="33"/>
      <c r="D63" s="33"/>
      <c r="E63" s="36" t="s">
        <v>384</v>
      </c>
      <c r="F63" s="37"/>
      <c r="G63" s="38">
        <v>1</v>
      </c>
      <c r="H63" s="39"/>
      <c r="I63" s="35">
        <v>1</v>
      </c>
      <c r="J63" s="33">
        <v>1</v>
      </c>
      <c r="K63" s="33">
        <v>1</v>
      </c>
      <c r="L63" s="33"/>
    </row>
    <row r="64" spans="1:12" ht="11.25">
      <c r="A64" s="33"/>
      <c r="B64" s="33"/>
      <c r="C64" s="33"/>
      <c r="D64" s="33"/>
      <c r="E64" s="33" t="s">
        <v>385</v>
      </c>
      <c r="F64" s="33"/>
      <c r="G64" s="35">
        <v>1</v>
      </c>
      <c r="H64" s="35"/>
      <c r="I64" s="35">
        <v>1</v>
      </c>
      <c r="J64" s="33">
        <v>2</v>
      </c>
      <c r="K64" s="33">
        <v>2</v>
      </c>
      <c r="L64" s="33"/>
    </row>
    <row r="65" spans="1:12" ht="11.25">
      <c r="A65" s="33"/>
      <c r="B65" s="33"/>
      <c r="C65" s="33"/>
      <c r="D65" s="33"/>
      <c r="E65" s="33"/>
      <c r="F65" s="33"/>
      <c r="G65" s="35"/>
      <c r="H65" s="35"/>
      <c r="I65" s="35"/>
      <c r="J65" s="33"/>
      <c r="K65" s="33"/>
      <c r="L65" s="33"/>
    </row>
    <row r="66" spans="1:12" ht="11.25">
      <c r="A66" s="33"/>
      <c r="B66" s="33"/>
      <c r="C66" s="33"/>
      <c r="D66" s="33" t="s">
        <v>386</v>
      </c>
      <c r="E66" s="33" t="s">
        <v>387</v>
      </c>
      <c r="F66" s="33"/>
      <c r="G66" s="35">
        <v>1</v>
      </c>
      <c r="H66" s="35"/>
      <c r="I66" s="35">
        <v>1</v>
      </c>
      <c r="J66" s="33">
        <v>5</v>
      </c>
      <c r="K66" s="33">
        <v>5</v>
      </c>
      <c r="L66" s="33"/>
    </row>
    <row r="67" spans="1:12" ht="11.25">
      <c r="A67" s="33"/>
      <c r="B67" s="33"/>
      <c r="C67" s="33"/>
      <c r="D67" s="33"/>
      <c r="E67" s="33"/>
      <c r="F67" s="33"/>
      <c r="G67" s="35"/>
      <c r="H67" s="35"/>
      <c r="I67" s="35"/>
      <c r="J67" s="33"/>
      <c r="K67" s="33"/>
      <c r="L67" s="33"/>
    </row>
    <row r="68" spans="1:12" ht="48">
      <c r="A68" s="42" t="s">
        <v>388</v>
      </c>
      <c r="B68" s="43">
        <v>35</v>
      </c>
      <c r="C68" s="44"/>
      <c r="D68" s="42" t="s">
        <v>389</v>
      </c>
      <c r="E68" s="36" t="s">
        <v>390</v>
      </c>
      <c r="F68" s="37"/>
      <c r="G68" s="38">
        <v>0.02</v>
      </c>
      <c r="H68" s="39"/>
      <c r="I68" s="35">
        <v>0</v>
      </c>
      <c r="J68" s="33">
        <v>7</v>
      </c>
      <c r="K68" s="33">
        <v>0</v>
      </c>
      <c r="L68" s="33" t="s">
        <v>391</v>
      </c>
    </row>
    <row r="69" spans="1:12" ht="24">
      <c r="A69" s="45"/>
      <c r="B69" s="46"/>
      <c r="C69" s="47"/>
      <c r="D69" s="48"/>
      <c r="E69" s="33" t="s">
        <v>392</v>
      </c>
      <c r="F69" s="33"/>
      <c r="G69" s="33" t="s">
        <v>393</v>
      </c>
      <c r="H69" s="33"/>
      <c r="I69" s="33" t="s">
        <v>393</v>
      </c>
      <c r="J69" s="33">
        <v>7</v>
      </c>
      <c r="K69" s="33">
        <v>7</v>
      </c>
      <c r="L69" s="33"/>
    </row>
    <row r="70" spans="1:12" ht="11.25">
      <c r="A70" s="45"/>
      <c r="B70" s="46"/>
      <c r="C70" s="47"/>
      <c r="D70" s="33" t="s">
        <v>394</v>
      </c>
      <c r="E70" s="33" t="s">
        <v>395</v>
      </c>
      <c r="F70" s="33"/>
      <c r="G70" s="35" t="s">
        <v>306</v>
      </c>
      <c r="H70" s="35"/>
      <c r="I70" s="35" t="s">
        <v>306</v>
      </c>
      <c r="J70" s="33">
        <v>7</v>
      </c>
      <c r="K70" s="33">
        <v>7</v>
      </c>
      <c r="L70" s="33"/>
    </row>
    <row r="71" spans="1:12" ht="11.25">
      <c r="A71" s="45"/>
      <c r="B71" s="46"/>
      <c r="C71" s="47"/>
      <c r="D71" s="33"/>
      <c r="E71" s="33"/>
      <c r="F71" s="33"/>
      <c r="G71" s="35"/>
      <c r="H71" s="35"/>
      <c r="I71" s="35"/>
      <c r="J71" s="33"/>
      <c r="K71" s="33"/>
      <c r="L71" s="33"/>
    </row>
    <row r="72" spans="1:12" ht="11.25">
      <c r="A72" s="45"/>
      <c r="B72" s="46"/>
      <c r="C72" s="47"/>
      <c r="D72" s="33"/>
      <c r="E72" s="33" t="s">
        <v>396</v>
      </c>
      <c r="F72" s="33"/>
      <c r="G72" s="35" t="s">
        <v>397</v>
      </c>
      <c r="H72" s="35"/>
      <c r="I72" s="35" t="s">
        <v>397</v>
      </c>
      <c r="J72" s="33">
        <v>7</v>
      </c>
      <c r="K72" s="33">
        <v>7</v>
      </c>
      <c r="L72" s="33"/>
    </row>
    <row r="73" spans="1:12" ht="11.25">
      <c r="A73" s="45"/>
      <c r="B73" s="46"/>
      <c r="C73" s="47"/>
      <c r="D73" s="33"/>
      <c r="E73" s="33"/>
      <c r="F73" s="33"/>
      <c r="G73" s="35"/>
      <c r="H73" s="35"/>
      <c r="I73" s="35"/>
      <c r="J73" s="33"/>
      <c r="K73" s="33"/>
      <c r="L73" s="33"/>
    </row>
    <row r="74" spans="1:12" ht="24">
      <c r="A74" s="45"/>
      <c r="B74" s="46"/>
      <c r="C74" s="47"/>
      <c r="D74" s="33" t="s">
        <v>398</v>
      </c>
      <c r="E74" s="33" t="s">
        <v>313</v>
      </c>
      <c r="F74" s="33"/>
      <c r="G74" s="33" t="s">
        <v>313</v>
      </c>
      <c r="H74" s="33"/>
      <c r="I74" s="33" t="s">
        <v>313</v>
      </c>
      <c r="J74" s="33" t="s">
        <v>313</v>
      </c>
      <c r="K74" s="33" t="s">
        <v>313</v>
      </c>
      <c r="L74" s="33"/>
    </row>
    <row r="75" spans="1:12" ht="48">
      <c r="A75" s="48"/>
      <c r="B75" s="49"/>
      <c r="C75" s="50"/>
      <c r="D75" s="33" t="s">
        <v>399</v>
      </c>
      <c r="E75" s="36" t="s">
        <v>400</v>
      </c>
      <c r="F75" s="37"/>
      <c r="G75" s="38">
        <v>0.95</v>
      </c>
      <c r="H75" s="37"/>
      <c r="I75" s="35">
        <v>0.95</v>
      </c>
      <c r="J75" s="33">
        <v>7</v>
      </c>
      <c r="K75" s="33">
        <v>7</v>
      </c>
      <c r="L75" s="33"/>
    </row>
    <row r="76" spans="1:12" ht="12">
      <c r="A76" s="42" t="s">
        <v>401</v>
      </c>
      <c r="B76" s="46">
        <v>10</v>
      </c>
      <c r="C76" s="47"/>
      <c r="D76" s="42" t="s">
        <v>402</v>
      </c>
      <c r="E76" s="36" t="s">
        <v>403</v>
      </c>
      <c r="F76" s="37"/>
      <c r="G76" s="38">
        <v>0.95</v>
      </c>
      <c r="H76" s="37"/>
      <c r="I76" s="35">
        <v>1</v>
      </c>
      <c r="J76" s="33">
        <v>5</v>
      </c>
      <c r="K76" s="33">
        <v>5</v>
      </c>
      <c r="L76" s="33"/>
    </row>
    <row r="77" spans="1:12" ht="11.25">
      <c r="A77" s="45"/>
      <c r="B77" s="46"/>
      <c r="C77" s="47"/>
      <c r="D77" s="45"/>
      <c r="E77" s="33" t="s">
        <v>404</v>
      </c>
      <c r="F77" s="33"/>
      <c r="G77" s="35">
        <v>0.95</v>
      </c>
      <c r="H77" s="35"/>
      <c r="I77" s="35">
        <v>0.95</v>
      </c>
      <c r="J77" s="33">
        <v>5</v>
      </c>
      <c r="K77" s="33">
        <v>5</v>
      </c>
      <c r="L77" s="33"/>
    </row>
    <row r="78" spans="1:12" ht="11.25">
      <c r="A78" s="48"/>
      <c r="B78" s="49"/>
      <c r="C78" s="50"/>
      <c r="D78" s="48"/>
      <c r="E78" s="33"/>
      <c r="F78" s="33"/>
      <c r="G78" s="35"/>
      <c r="H78" s="35"/>
      <c r="I78" s="35"/>
      <c r="J78" s="33"/>
      <c r="K78" s="33"/>
      <c r="L78" s="33"/>
    </row>
    <row r="79" spans="1:12" ht="12">
      <c r="A79" s="33" t="s">
        <v>320</v>
      </c>
      <c r="B79" s="33"/>
      <c r="C79" s="33"/>
      <c r="D79" s="33"/>
      <c r="E79" s="33"/>
      <c r="F79" s="33"/>
      <c r="G79" s="33"/>
      <c r="H79" s="33"/>
      <c r="I79" s="33"/>
      <c r="J79" s="33">
        <v>100</v>
      </c>
      <c r="K79" s="33">
        <v>93</v>
      </c>
      <c r="L79" s="52"/>
    </row>
    <row r="80" spans="1:12" ht="12">
      <c r="A80" s="51" t="s">
        <v>405</v>
      </c>
      <c r="B80" s="51"/>
      <c r="C80" s="51"/>
      <c r="D80" s="51"/>
      <c r="E80" s="51"/>
      <c r="F80" s="51"/>
      <c r="G80" s="51"/>
      <c r="H80" s="51"/>
      <c r="I80" s="51"/>
      <c r="J80" s="51"/>
      <c r="K80" s="51"/>
      <c r="L80" s="51"/>
    </row>
  </sheetData>
  <sheetProtection/>
  <mergeCells count="240">
    <mergeCell ref="A1:L1"/>
    <mergeCell ref="A2:L2"/>
    <mergeCell ref="A3:C3"/>
    <mergeCell ref="D3:F3"/>
    <mergeCell ref="G3:J3"/>
    <mergeCell ref="K3:L3"/>
    <mergeCell ref="D4:E4"/>
    <mergeCell ref="F4:G4"/>
    <mergeCell ref="H4:J4"/>
    <mergeCell ref="K4:L4"/>
    <mergeCell ref="D5:E5"/>
    <mergeCell ref="F5:G5"/>
    <mergeCell ref="H5:J5"/>
    <mergeCell ref="K5:L5"/>
    <mergeCell ref="D6:E6"/>
    <mergeCell ref="F6:G6"/>
    <mergeCell ref="H6:J6"/>
    <mergeCell ref="K6:L6"/>
    <mergeCell ref="D7:E7"/>
    <mergeCell ref="F7:G7"/>
    <mergeCell ref="H7:J7"/>
    <mergeCell ref="K7:L7"/>
    <mergeCell ref="D8:E8"/>
    <mergeCell ref="F8:G8"/>
    <mergeCell ref="H8:J8"/>
    <mergeCell ref="K8:L8"/>
    <mergeCell ref="C9:F9"/>
    <mergeCell ref="G9:L9"/>
    <mergeCell ref="C10:F10"/>
    <mergeCell ref="G10:L10"/>
    <mergeCell ref="A11:L11"/>
    <mergeCell ref="E27:F27"/>
    <mergeCell ref="G27:H27"/>
    <mergeCell ref="E28:F28"/>
    <mergeCell ref="G28:H28"/>
    <mergeCell ref="E49:F49"/>
    <mergeCell ref="G49:H49"/>
    <mergeCell ref="E50:F50"/>
    <mergeCell ref="G50:H50"/>
    <mergeCell ref="E51:F51"/>
    <mergeCell ref="G51:H51"/>
    <mergeCell ref="E52:F52"/>
    <mergeCell ref="G52:H52"/>
    <mergeCell ref="E53:F53"/>
    <mergeCell ref="G53:H53"/>
    <mergeCell ref="E60:F60"/>
    <mergeCell ref="G60:H60"/>
    <mergeCell ref="E61:F61"/>
    <mergeCell ref="G61:H61"/>
    <mergeCell ref="E62:F62"/>
    <mergeCell ref="G62:H62"/>
    <mergeCell ref="E63:F63"/>
    <mergeCell ref="G63:H63"/>
    <mergeCell ref="E68:F68"/>
    <mergeCell ref="G68:H68"/>
    <mergeCell ref="E69:F69"/>
    <mergeCell ref="G69:H69"/>
    <mergeCell ref="E74:F74"/>
    <mergeCell ref="G74:H74"/>
    <mergeCell ref="E75:F75"/>
    <mergeCell ref="G75:H75"/>
    <mergeCell ref="E76:F76"/>
    <mergeCell ref="G76:H76"/>
    <mergeCell ref="A79:I79"/>
    <mergeCell ref="A80:L80"/>
    <mergeCell ref="A12:A13"/>
    <mergeCell ref="A14:A46"/>
    <mergeCell ref="A47:A67"/>
    <mergeCell ref="A68:A75"/>
    <mergeCell ref="A76:A78"/>
    <mergeCell ref="D12:D13"/>
    <mergeCell ref="D14:D20"/>
    <mergeCell ref="D21:D27"/>
    <mergeCell ref="D29:D32"/>
    <mergeCell ref="D33:D38"/>
    <mergeCell ref="D39:D40"/>
    <mergeCell ref="D41:D46"/>
    <mergeCell ref="D47:D55"/>
    <mergeCell ref="D56:D65"/>
    <mergeCell ref="D66:D67"/>
    <mergeCell ref="D68:D69"/>
    <mergeCell ref="D70:D73"/>
    <mergeCell ref="D76:D78"/>
    <mergeCell ref="I12:I13"/>
    <mergeCell ref="I14:I15"/>
    <mergeCell ref="I16:I17"/>
    <mergeCell ref="I18:I20"/>
    <mergeCell ref="I21:I22"/>
    <mergeCell ref="I23:I24"/>
    <mergeCell ref="I25:I26"/>
    <mergeCell ref="I29:I30"/>
    <mergeCell ref="I31:I32"/>
    <mergeCell ref="I33:I34"/>
    <mergeCell ref="I35:I36"/>
    <mergeCell ref="I37:I38"/>
    <mergeCell ref="I39:I40"/>
    <mergeCell ref="I41:I42"/>
    <mergeCell ref="I43:I44"/>
    <mergeCell ref="I45:I46"/>
    <mergeCell ref="I47:I48"/>
    <mergeCell ref="I54:I55"/>
    <mergeCell ref="I56:I57"/>
    <mergeCell ref="I58:I59"/>
    <mergeCell ref="I64:I65"/>
    <mergeCell ref="I66:I67"/>
    <mergeCell ref="I70:I71"/>
    <mergeCell ref="I72:I73"/>
    <mergeCell ref="I77:I78"/>
    <mergeCell ref="J12:J13"/>
    <mergeCell ref="J14:J15"/>
    <mergeCell ref="J16:J17"/>
    <mergeCell ref="J18:J20"/>
    <mergeCell ref="J21:J22"/>
    <mergeCell ref="J23:J24"/>
    <mergeCell ref="J25:J26"/>
    <mergeCell ref="J29:J30"/>
    <mergeCell ref="J31:J32"/>
    <mergeCell ref="J33:J34"/>
    <mergeCell ref="J35:J36"/>
    <mergeCell ref="J37:J38"/>
    <mergeCell ref="J39:J40"/>
    <mergeCell ref="J41:J42"/>
    <mergeCell ref="J43:J44"/>
    <mergeCell ref="J45:J46"/>
    <mergeCell ref="J47:J48"/>
    <mergeCell ref="J54:J55"/>
    <mergeCell ref="J56:J57"/>
    <mergeCell ref="J58:J59"/>
    <mergeCell ref="J64:J65"/>
    <mergeCell ref="J66:J67"/>
    <mergeCell ref="J70:J71"/>
    <mergeCell ref="J72:J73"/>
    <mergeCell ref="J77:J78"/>
    <mergeCell ref="K12:K13"/>
    <mergeCell ref="K14:K15"/>
    <mergeCell ref="K16:K17"/>
    <mergeCell ref="K18:K20"/>
    <mergeCell ref="K21:K22"/>
    <mergeCell ref="K23:K24"/>
    <mergeCell ref="K25:K26"/>
    <mergeCell ref="K29:K30"/>
    <mergeCell ref="K31:K32"/>
    <mergeCell ref="K33:K34"/>
    <mergeCell ref="K35:K36"/>
    <mergeCell ref="K37:K38"/>
    <mergeCell ref="K39:K40"/>
    <mergeCell ref="K41:K42"/>
    <mergeCell ref="K43:K44"/>
    <mergeCell ref="K45:K46"/>
    <mergeCell ref="K47:K48"/>
    <mergeCell ref="K54:K55"/>
    <mergeCell ref="K56:K57"/>
    <mergeCell ref="K58:K59"/>
    <mergeCell ref="K64:K65"/>
    <mergeCell ref="K66:K67"/>
    <mergeCell ref="K70:K71"/>
    <mergeCell ref="K72:K73"/>
    <mergeCell ref="K77:K78"/>
    <mergeCell ref="L12:L13"/>
    <mergeCell ref="L14:L15"/>
    <mergeCell ref="L16:L17"/>
    <mergeCell ref="L18:L20"/>
    <mergeCell ref="L21:L22"/>
    <mergeCell ref="L23:L24"/>
    <mergeCell ref="L25:L26"/>
    <mergeCell ref="L29:L30"/>
    <mergeCell ref="L31:L32"/>
    <mergeCell ref="L33:L34"/>
    <mergeCell ref="L35:L36"/>
    <mergeCell ref="L37:L38"/>
    <mergeCell ref="L39:L40"/>
    <mergeCell ref="L41:L42"/>
    <mergeCell ref="L43:L44"/>
    <mergeCell ref="L45:L46"/>
    <mergeCell ref="L47:L48"/>
    <mergeCell ref="L54:L55"/>
    <mergeCell ref="L56:L57"/>
    <mergeCell ref="L58:L59"/>
    <mergeCell ref="L64:L65"/>
    <mergeCell ref="L66:L67"/>
    <mergeCell ref="L70:L71"/>
    <mergeCell ref="L72:L73"/>
    <mergeCell ref="L77:L78"/>
    <mergeCell ref="A4:C8"/>
    <mergeCell ref="A9:B10"/>
    <mergeCell ref="B12:C13"/>
    <mergeCell ref="E12:F13"/>
    <mergeCell ref="G12:H13"/>
    <mergeCell ref="B14:C46"/>
    <mergeCell ref="E14:F15"/>
    <mergeCell ref="G14:H15"/>
    <mergeCell ref="E16:F17"/>
    <mergeCell ref="G16:H17"/>
    <mergeCell ref="E18:F20"/>
    <mergeCell ref="G18:H20"/>
    <mergeCell ref="E21:F22"/>
    <mergeCell ref="G21:H22"/>
    <mergeCell ref="E23:F24"/>
    <mergeCell ref="G23:H24"/>
    <mergeCell ref="E25:F26"/>
    <mergeCell ref="G25:H26"/>
    <mergeCell ref="E29:F30"/>
    <mergeCell ref="G29:H30"/>
    <mergeCell ref="E31:F32"/>
    <mergeCell ref="G31:H32"/>
    <mergeCell ref="E33:F34"/>
    <mergeCell ref="G33:H34"/>
    <mergeCell ref="E35:F36"/>
    <mergeCell ref="G35:H36"/>
    <mergeCell ref="E37:F38"/>
    <mergeCell ref="G37:H38"/>
    <mergeCell ref="E39:F40"/>
    <mergeCell ref="G39:H40"/>
    <mergeCell ref="E41:F42"/>
    <mergeCell ref="G41:H42"/>
    <mergeCell ref="E43:F44"/>
    <mergeCell ref="G43:H44"/>
    <mergeCell ref="E45:F46"/>
    <mergeCell ref="G45:H46"/>
    <mergeCell ref="B47:C67"/>
    <mergeCell ref="E47:F48"/>
    <mergeCell ref="G47:H48"/>
    <mergeCell ref="E54:F55"/>
    <mergeCell ref="G54:H55"/>
    <mergeCell ref="E56:F57"/>
    <mergeCell ref="G56:H57"/>
    <mergeCell ref="E58:F59"/>
    <mergeCell ref="G58:H59"/>
    <mergeCell ref="E64:F65"/>
    <mergeCell ref="G64:H65"/>
    <mergeCell ref="E66:F67"/>
    <mergeCell ref="G66:H67"/>
    <mergeCell ref="B68:C75"/>
    <mergeCell ref="E70:F71"/>
    <mergeCell ref="G70:H71"/>
    <mergeCell ref="E72:F73"/>
    <mergeCell ref="G72:H73"/>
    <mergeCell ref="B76:C78"/>
    <mergeCell ref="E77:F78"/>
    <mergeCell ref="G77:H7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2:P14"/>
  <sheetViews>
    <sheetView showGridLines="0" showZeros="0" workbookViewId="0" topLeftCell="C1">
      <selection activeCell="A1" sqref="A1"/>
    </sheetView>
  </sheetViews>
  <sheetFormatPr defaultColWidth="9.16015625" defaultRowHeight="12.75" customHeight="1"/>
  <cols>
    <col min="1" max="1" width="14" style="0" customWidth="1"/>
    <col min="2" max="2" width="30.33203125" style="0" customWidth="1"/>
    <col min="3" max="3" width="16" style="0" customWidth="1"/>
    <col min="4" max="4" width="15.5" style="0" customWidth="1"/>
    <col min="5" max="5" width="14.66015625" style="0" customWidth="1"/>
    <col min="6" max="6" width="9.16015625" style="0" customWidth="1"/>
    <col min="7" max="7" width="11.33203125" style="0" customWidth="1"/>
    <col min="8" max="8" width="12" style="0" customWidth="1"/>
    <col min="9" max="9" width="15.33203125" style="0" customWidth="1"/>
    <col min="10" max="10" width="17.16015625" style="0" customWidth="1"/>
    <col min="11" max="13" width="9.16015625" style="0" customWidth="1"/>
    <col min="14" max="14" width="11.5" style="0" customWidth="1"/>
    <col min="15" max="16" width="13.83203125" style="0" customWidth="1"/>
  </cols>
  <sheetData>
    <row r="1" ht="21" customHeight="1"/>
    <row r="2" spans="1:15" ht="29.25" customHeight="1">
      <c r="A2" s="10" t="s">
        <v>406</v>
      </c>
      <c r="B2" s="10"/>
      <c r="C2" s="10"/>
      <c r="D2" s="10"/>
      <c r="E2" s="10"/>
      <c r="F2" s="10"/>
      <c r="G2" s="10"/>
      <c r="H2" s="10"/>
      <c r="I2" s="10"/>
      <c r="J2" s="10"/>
      <c r="K2" s="10"/>
      <c r="L2" s="10"/>
      <c r="M2" s="10"/>
      <c r="N2" s="10"/>
      <c r="O2" s="10"/>
    </row>
    <row r="3" spans="1:16" ht="27.75" customHeight="1">
      <c r="A3" s="11" t="s">
        <v>42</v>
      </c>
      <c r="P3" s="27" t="s">
        <v>15</v>
      </c>
    </row>
    <row r="4" spans="1:16" ht="17.25" customHeight="1">
      <c r="A4" s="12" t="s">
        <v>43</v>
      </c>
      <c r="B4" s="13"/>
      <c r="C4" s="14" t="s">
        <v>44</v>
      </c>
      <c r="D4" s="12" t="s">
        <v>45</v>
      </c>
      <c r="E4" s="15"/>
      <c r="F4" s="15"/>
      <c r="G4" s="15"/>
      <c r="H4" s="15"/>
      <c r="I4" s="28" t="s">
        <v>46</v>
      </c>
      <c r="J4" s="28" t="s">
        <v>47</v>
      </c>
      <c r="K4" s="28" t="s">
        <v>48</v>
      </c>
      <c r="L4" s="28" t="s">
        <v>49</v>
      </c>
      <c r="M4" s="28" t="s">
        <v>50</v>
      </c>
      <c r="N4" s="28" t="s">
        <v>51</v>
      </c>
      <c r="O4" s="29" t="s">
        <v>407</v>
      </c>
      <c r="P4" s="29"/>
    </row>
    <row r="5" spans="1:16" ht="58.5" customHeight="1">
      <c r="A5" s="16" t="s">
        <v>53</v>
      </c>
      <c r="B5" s="16" t="s">
        <v>54</v>
      </c>
      <c r="C5" s="17"/>
      <c r="D5" s="18" t="s">
        <v>55</v>
      </c>
      <c r="E5" s="19" t="s">
        <v>56</v>
      </c>
      <c r="F5" s="20" t="s">
        <v>57</v>
      </c>
      <c r="G5" s="20" t="s">
        <v>58</v>
      </c>
      <c r="H5" s="21" t="s">
        <v>59</v>
      </c>
      <c r="I5" s="28"/>
      <c r="J5" s="28"/>
      <c r="K5" s="28"/>
      <c r="L5" s="28"/>
      <c r="M5" s="28"/>
      <c r="N5" s="28"/>
      <c r="O5" s="30" t="s">
        <v>408</v>
      </c>
      <c r="P5" s="30" t="s">
        <v>409</v>
      </c>
    </row>
    <row r="6" spans="1:16" ht="21" customHeight="1">
      <c r="A6" s="22" t="s">
        <v>60</v>
      </c>
      <c r="B6" s="22" t="s">
        <v>60</v>
      </c>
      <c r="C6" s="22">
        <v>1</v>
      </c>
      <c r="D6" s="4">
        <f aca="true" t="shared" si="0" ref="D6:P6">C6+1</f>
        <v>2</v>
      </c>
      <c r="E6" s="4">
        <f t="shared" si="0"/>
        <v>3</v>
      </c>
      <c r="F6" s="4">
        <f t="shared" si="0"/>
        <v>4</v>
      </c>
      <c r="G6" s="4">
        <f t="shared" si="0"/>
        <v>5</v>
      </c>
      <c r="H6" s="4">
        <f t="shared" si="0"/>
        <v>6</v>
      </c>
      <c r="I6" s="4">
        <f t="shared" si="0"/>
        <v>7</v>
      </c>
      <c r="J6" s="4">
        <f t="shared" si="0"/>
        <v>8</v>
      </c>
      <c r="K6" s="4">
        <f t="shared" si="0"/>
        <v>9</v>
      </c>
      <c r="L6" s="4">
        <f t="shared" si="0"/>
        <v>10</v>
      </c>
      <c r="M6" s="4">
        <f t="shared" si="0"/>
        <v>11</v>
      </c>
      <c r="N6" s="4">
        <f t="shared" si="0"/>
        <v>12</v>
      </c>
      <c r="O6" s="4">
        <f t="shared" si="0"/>
        <v>13</v>
      </c>
      <c r="P6" s="4">
        <f t="shared" si="0"/>
        <v>14</v>
      </c>
    </row>
    <row r="7" spans="1:16" ht="25.5" customHeight="1">
      <c r="A7" s="6" t="s">
        <v>44</v>
      </c>
      <c r="B7" s="6"/>
      <c r="C7" s="23">
        <v>15526990.43</v>
      </c>
      <c r="D7" s="23">
        <v>15526990.43</v>
      </c>
      <c r="E7" s="23">
        <v>15526990.43</v>
      </c>
      <c r="F7" s="24">
        <v>0</v>
      </c>
      <c r="G7" s="25">
        <v>0</v>
      </c>
      <c r="H7" s="26">
        <v>0</v>
      </c>
      <c r="I7" s="23">
        <v>0</v>
      </c>
      <c r="J7" s="23">
        <v>0</v>
      </c>
      <c r="K7" s="23">
        <v>0</v>
      </c>
      <c r="L7" s="23">
        <v>0</v>
      </c>
      <c r="M7" s="23">
        <v>0</v>
      </c>
      <c r="N7" s="23">
        <v>0</v>
      </c>
      <c r="O7" s="23">
        <v>0</v>
      </c>
      <c r="P7" s="24">
        <v>0</v>
      </c>
    </row>
    <row r="8" spans="1:16" ht="25.5" customHeight="1">
      <c r="A8" s="6" t="s">
        <v>61</v>
      </c>
      <c r="B8" s="6" t="s">
        <v>62</v>
      </c>
      <c r="C8" s="23">
        <v>15526990.43</v>
      </c>
      <c r="D8" s="23">
        <v>15526990.43</v>
      </c>
      <c r="E8" s="23">
        <v>15526990.43</v>
      </c>
      <c r="F8" s="24">
        <v>0</v>
      </c>
      <c r="G8" s="25">
        <v>0</v>
      </c>
      <c r="H8" s="26">
        <v>0</v>
      </c>
      <c r="I8" s="23">
        <v>0</v>
      </c>
      <c r="J8" s="23">
        <v>0</v>
      </c>
      <c r="K8" s="23">
        <v>0</v>
      </c>
      <c r="L8" s="23">
        <v>0</v>
      </c>
      <c r="M8" s="23">
        <v>0</v>
      </c>
      <c r="N8" s="23">
        <v>0</v>
      </c>
      <c r="O8" s="23">
        <v>0</v>
      </c>
      <c r="P8" s="24">
        <v>0</v>
      </c>
    </row>
    <row r="9" spans="1:16" ht="25.5" customHeight="1">
      <c r="A9" s="6" t="s">
        <v>63</v>
      </c>
      <c r="B9" s="6" t="s">
        <v>64</v>
      </c>
      <c r="C9" s="23">
        <v>15526990.43</v>
      </c>
      <c r="D9" s="23">
        <v>15526990.43</v>
      </c>
      <c r="E9" s="23">
        <v>15526990.43</v>
      </c>
      <c r="F9" s="24">
        <v>0</v>
      </c>
      <c r="G9" s="25">
        <v>0</v>
      </c>
      <c r="H9" s="26">
        <v>0</v>
      </c>
      <c r="I9" s="23">
        <v>0</v>
      </c>
      <c r="J9" s="23">
        <v>0</v>
      </c>
      <c r="K9" s="23">
        <v>0</v>
      </c>
      <c r="L9" s="23">
        <v>0</v>
      </c>
      <c r="M9" s="23">
        <v>0</v>
      </c>
      <c r="N9" s="23">
        <v>0</v>
      </c>
      <c r="O9" s="23">
        <v>0</v>
      </c>
      <c r="P9" s="24">
        <v>0</v>
      </c>
    </row>
    <row r="10" spans="1:16" ht="25.5" customHeight="1">
      <c r="A10" s="6" t="s">
        <v>65</v>
      </c>
      <c r="B10" s="6" t="s">
        <v>66</v>
      </c>
      <c r="C10" s="23">
        <v>15526990.43</v>
      </c>
      <c r="D10" s="23">
        <v>15526990.43</v>
      </c>
      <c r="E10" s="23">
        <v>15526990.43</v>
      </c>
      <c r="F10" s="24">
        <v>0</v>
      </c>
      <c r="G10" s="25">
        <v>0</v>
      </c>
      <c r="H10" s="26">
        <v>0</v>
      </c>
      <c r="I10" s="23">
        <v>0</v>
      </c>
      <c r="J10" s="23">
        <v>0</v>
      </c>
      <c r="K10" s="23">
        <v>0</v>
      </c>
      <c r="L10" s="23">
        <v>0</v>
      </c>
      <c r="M10" s="23">
        <v>0</v>
      </c>
      <c r="N10" s="23">
        <v>0</v>
      </c>
      <c r="O10" s="23">
        <v>0</v>
      </c>
      <c r="P10" s="24">
        <v>0</v>
      </c>
    </row>
    <row r="11" spans="3:15" ht="21" customHeight="1">
      <c r="C11" s="9"/>
      <c r="E11" s="9"/>
      <c r="F11" s="9"/>
      <c r="H11" s="9"/>
      <c r="I11" s="9"/>
      <c r="J11" s="9"/>
      <c r="K11" s="9"/>
      <c r="L11" s="9"/>
      <c r="M11" s="9"/>
      <c r="N11" s="9"/>
      <c r="O11" s="9"/>
    </row>
    <row r="12" spans="8:15" ht="21" customHeight="1">
      <c r="H12" s="9"/>
      <c r="I12" s="9"/>
      <c r="J12" s="9"/>
      <c r="K12" s="9"/>
      <c r="L12" s="9"/>
      <c r="M12" s="9"/>
      <c r="O12" s="9"/>
    </row>
    <row r="13" spans="10:13" ht="21" customHeight="1">
      <c r="J13" s="9"/>
      <c r="K13" s="9"/>
      <c r="M13" s="9"/>
    </row>
    <row r="14" spans="7:10" ht="21" customHeight="1">
      <c r="G14" s="9"/>
      <c r="J14" s="9"/>
    </row>
  </sheetData>
  <sheetProtection/>
  <mergeCells count="7">
    <mergeCell ref="C4:C5"/>
    <mergeCell ref="I4:I5"/>
    <mergeCell ref="J4:J5"/>
    <mergeCell ref="K4:K5"/>
    <mergeCell ref="L4:L5"/>
    <mergeCell ref="M4:M5"/>
    <mergeCell ref="N4:N5"/>
  </mergeCells>
  <printOptions horizontalCentered="1"/>
  <pageMargins left="0.3937007874015747" right="0.3937007874015747" top="0.5905511811023622" bottom="0.5905511811023622" header="0" footer="0"/>
  <pageSetup fitToHeight="100"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2:E11"/>
  <sheetViews>
    <sheetView showGridLines="0" showZeros="0" workbookViewId="0" topLeftCell="A1">
      <selection activeCell="A1" sqref="A1"/>
    </sheetView>
  </sheetViews>
  <sheetFormatPr defaultColWidth="9.16015625" defaultRowHeight="12.75" customHeight="1"/>
  <cols>
    <col min="1" max="1" width="48.33203125" style="0" customWidth="1"/>
    <col min="2" max="2" width="66" style="0" customWidth="1"/>
    <col min="3" max="3" width="14.66015625" style="0" customWidth="1"/>
    <col min="4" max="4" width="9.16015625" style="0" customWidth="1"/>
    <col min="5" max="6" width="11.16015625" style="0" customWidth="1"/>
    <col min="7" max="7" width="10.83203125" style="0" customWidth="1"/>
    <col min="8" max="8" width="11" style="0" customWidth="1"/>
    <col min="9" max="9" width="12.83203125" style="0" customWidth="1"/>
    <col min="10" max="10" width="9.16015625" style="0" customWidth="1"/>
    <col min="11" max="11" width="11.5" style="0" customWidth="1"/>
    <col min="12" max="12" width="11.33203125" style="0" customWidth="1"/>
    <col min="13" max="13" width="9.16015625" style="0" customWidth="1"/>
    <col min="14" max="14" width="12.16015625" style="0" customWidth="1"/>
    <col min="15" max="15" width="12" style="0" customWidth="1"/>
    <col min="16" max="16" width="11.5" style="0" customWidth="1"/>
    <col min="17" max="17" width="10.83203125" style="0" customWidth="1"/>
  </cols>
  <sheetData>
    <row r="2" spans="1:2" ht="29.25" customHeight="1">
      <c r="A2" s="1" t="s">
        <v>410</v>
      </c>
      <c r="B2" s="1"/>
    </row>
    <row r="3" ht="17.25" customHeight="1"/>
    <row r="4" spans="1:2" ht="21.75" customHeight="1">
      <c r="A4" s="2" t="s">
        <v>54</v>
      </c>
      <c r="B4" s="3" t="s">
        <v>44</v>
      </c>
    </row>
    <row r="5" spans="1:2" ht="47.25" customHeight="1">
      <c r="A5" s="2"/>
      <c r="B5" s="3"/>
    </row>
    <row r="6" spans="1:2" ht="22.5" customHeight="1">
      <c r="A6" s="4" t="s">
        <v>60</v>
      </c>
      <c r="B6" s="4">
        <v>1</v>
      </c>
    </row>
    <row r="7" spans="1:2" ht="27.75" customHeight="1">
      <c r="A7" s="6" t="s">
        <v>44</v>
      </c>
      <c r="B7" s="7">
        <v>15526990.43</v>
      </c>
    </row>
    <row r="8" spans="1:5" ht="27.75" customHeight="1">
      <c r="A8" s="6" t="s">
        <v>75</v>
      </c>
      <c r="B8" s="7">
        <v>831388.47</v>
      </c>
      <c r="E8" s="9"/>
    </row>
    <row r="9" spans="1:2" ht="27.75" customHeight="1">
      <c r="A9" s="6" t="s">
        <v>88</v>
      </c>
      <c r="B9" s="7">
        <v>552624.36</v>
      </c>
    </row>
    <row r="10" spans="1:2" ht="27.75" customHeight="1">
      <c r="A10" s="6" t="s">
        <v>62</v>
      </c>
      <c r="B10" s="7">
        <v>13678193</v>
      </c>
    </row>
    <row r="11" spans="1:2" ht="27.75" customHeight="1">
      <c r="A11" s="6" t="s">
        <v>94</v>
      </c>
      <c r="B11" s="7">
        <v>464784.6</v>
      </c>
    </row>
    <row r="12" ht="27.75" customHeight="1"/>
  </sheetData>
  <sheetProtection/>
  <mergeCells count="2">
    <mergeCell ref="A4:A5"/>
    <mergeCell ref="B4:B5"/>
  </mergeCells>
  <printOptions horizontalCentered="1"/>
  <pageMargins left="0.3937007874015747" right="0.3937007874015747" top="0.5905511811023622" bottom="0.5905511811023622" header="0" footer="0"/>
  <pageSetup fitToHeight="100" fitToWidth="1" orientation="landscape"/>
</worksheet>
</file>

<file path=xl/worksheets/sheet15.xml><?xml version="1.0" encoding="utf-8"?>
<worksheet xmlns="http://schemas.openxmlformats.org/spreadsheetml/2006/main" xmlns:r="http://schemas.openxmlformats.org/officeDocument/2006/relationships">
  <sheetPr>
    <pageSetUpPr fitToPage="1"/>
  </sheetPr>
  <dimension ref="A2:D12"/>
  <sheetViews>
    <sheetView showGridLines="0" showZeros="0" workbookViewId="0" topLeftCell="A1">
      <selection activeCell="A1" sqref="A1"/>
    </sheetView>
  </sheetViews>
  <sheetFormatPr defaultColWidth="9.16015625" defaultRowHeight="12.75" customHeight="1"/>
  <cols>
    <col min="1" max="1" width="35.33203125" style="0" customWidth="1"/>
    <col min="2" max="2" width="43.83203125" style="0" customWidth="1"/>
    <col min="3" max="3" width="28.83203125" style="0" customWidth="1"/>
    <col min="4" max="4" width="34.5" style="0" customWidth="1"/>
  </cols>
  <sheetData>
    <row r="2" spans="1:4" ht="29.25" customHeight="1">
      <c r="A2" s="1" t="s">
        <v>411</v>
      </c>
      <c r="B2" s="1"/>
      <c r="C2" s="1"/>
      <c r="D2" s="1"/>
    </row>
    <row r="3" ht="17.25" customHeight="1"/>
    <row r="4" spans="1:4" ht="21.75" customHeight="1">
      <c r="A4" s="2" t="s">
        <v>54</v>
      </c>
      <c r="B4" s="3" t="s">
        <v>45</v>
      </c>
      <c r="C4" s="3" t="s">
        <v>100</v>
      </c>
      <c r="D4" s="3" t="s">
        <v>101</v>
      </c>
    </row>
    <row r="5" spans="1:4" ht="47.25" customHeight="1">
      <c r="A5" s="2"/>
      <c r="B5" s="3"/>
      <c r="C5" s="3"/>
      <c r="D5" s="3"/>
    </row>
    <row r="6" spans="1:4" ht="22.5" customHeight="1">
      <c r="A6" s="4" t="s">
        <v>60</v>
      </c>
      <c r="B6" s="4">
        <v>1</v>
      </c>
      <c r="C6" s="5">
        <v>2</v>
      </c>
      <c r="D6" s="5">
        <v>3</v>
      </c>
    </row>
    <row r="7" spans="1:4" ht="27.75" customHeight="1">
      <c r="A7" s="6" t="s">
        <v>44</v>
      </c>
      <c r="B7" s="7">
        <v>15526990.43</v>
      </c>
      <c r="C7" s="8">
        <v>15526990.43</v>
      </c>
      <c r="D7" s="7">
        <v>0</v>
      </c>
    </row>
    <row r="8" spans="1:4" ht="27.75" customHeight="1">
      <c r="A8" s="6" t="s">
        <v>75</v>
      </c>
      <c r="B8" s="7">
        <v>831388.47</v>
      </c>
      <c r="C8" s="8">
        <v>831388.47</v>
      </c>
      <c r="D8" s="7">
        <v>0</v>
      </c>
    </row>
    <row r="9" spans="1:4" ht="27.75" customHeight="1">
      <c r="A9" s="6" t="s">
        <v>88</v>
      </c>
      <c r="B9" s="7">
        <v>552624.36</v>
      </c>
      <c r="C9" s="8">
        <v>552624.36</v>
      </c>
      <c r="D9" s="7">
        <v>0</v>
      </c>
    </row>
    <row r="10" spans="1:4" ht="27.75" customHeight="1">
      <c r="A10" s="6" t="s">
        <v>62</v>
      </c>
      <c r="B10" s="7">
        <v>13678193</v>
      </c>
      <c r="C10" s="8">
        <v>13678193</v>
      </c>
      <c r="D10" s="7">
        <v>0</v>
      </c>
    </row>
    <row r="11" spans="1:4" ht="27.75" customHeight="1">
      <c r="A11" s="6" t="s">
        <v>94</v>
      </c>
      <c r="B11" s="7">
        <v>464784.6</v>
      </c>
      <c r="C11" s="8">
        <v>464784.6</v>
      </c>
      <c r="D11" s="7">
        <v>0</v>
      </c>
    </row>
    <row r="12" spans="2:3" ht="27.75" customHeight="1">
      <c r="B12" s="9"/>
      <c r="C12" s="9"/>
    </row>
    <row r="13" ht="27.75" customHeight="1"/>
    <row r="14" ht="27.75" customHeight="1"/>
    <row r="15" ht="27.75" customHeight="1"/>
    <row r="16" ht="27.75" customHeight="1"/>
    <row r="17" ht="27.75" customHeight="1"/>
    <row r="18" ht="27.75" customHeight="1"/>
    <row r="19" ht="27.75" customHeight="1"/>
    <row r="20" ht="27.75" customHeight="1"/>
    <row r="21" ht="27.75" customHeight="1"/>
  </sheetData>
  <sheetProtection/>
  <mergeCells count="4">
    <mergeCell ref="A4:A5"/>
    <mergeCell ref="B4:B5"/>
    <mergeCell ref="C4:C5"/>
    <mergeCell ref="D4:D5"/>
  </mergeCells>
  <printOptions horizontalCentered="1"/>
  <pageMargins left="0.3937007874015747" right="0.3937007874015747" top="0.5905511811023622" bottom="0.5905511811023622" header="0" footer="0"/>
  <pageSetup fitToHeight="100" fitToWidth="1" orientation="landscape"/>
</worksheet>
</file>

<file path=xl/worksheets/sheet16.xml><?xml version="1.0" encoding="utf-8"?>
<worksheet xmlns="http://schemas.openxmlformats.org/spreadsheetml/2006/main" xmlns:r="http://schemas.openxmlformats.org/officeDocument/2006/relationships">
  <sheetPr>
    <pageSetUpPr fitToPage="1"/>
  </sheetPr>
  <dimension ref="A2:D12"/>
  <sheetViews>
    <sheetView showGridLines="0" showZeros="0" workbookViewId="0" topLeftCell="A1">
      <selection activeCell="A1" sqref="A1"/>
    </sheetView>
  </sheetViews>
  <sheetFormatPr defaultColWidth="9.16015625" defaultRowHeight="12.75" customHeight="1"/>
  <cols>
    <col min="1" max="1" width="35.33203125" style="0" customWidth="1"/>
    <col min="2" max="2" width="43.83203125" style="0" customWidth="1"/>
    <col min="3" max="3" width="28.83203125" style="0" customWidth="1"/>
    <col min="4" max="4" width="34.5" style="0" customWidth="1"/>
  </cols>
  <sheetData>
    <row r="2" spans="1:4" ht="29.25" customHeight="1">
      <c r="A2" s="1" t="s">
        <v>411</v>
      </c>
      <c r="B2" s="1"/>
      <c r="C2" s="1"/>
      <c r="D2" s="1"/>
    </row>
    <row r="3" ht="17.25" customHeight="1"/>
    <row r="4" spans="1:4" ht="21.75" customHeight="1">
      <c r="A4" s="2" t="s">
        <v>54</v>
      </c>
      <c r="B4" s="3" t="s">
        <v>45</v>
      </c>
      <c r="C4" s="3" t="s">
        <v>100</v>
      </c>
      <c r="D4" s="3" t="s">
        <v>101</v>
      </c>
    </row>
    <row r="5" spans="1:4" ht="47.25" customHeight="1">
      <c r="A5" s="2"/>
      <c r="B5" s="3"/>
      <c r="C5" s="3"/>
      <c r="D5" s="3"/>
    </row>
    <row r="6" spans="1:4" ht="22.5" customHeight="1">
      <c r="A6" s="4" t="s">
        <v>60</v>
      </c>
      <c r="B6" s="4">
        <v>1</v>
      </c>
      <c r="C6" s="5">
        <v>2</v>
      </c>
      <c r="D6" s="5">
        <v>3</v>
      </c>
    </row>
    <row r="7" spans="1:4" ht="27.75" customHeight="1">
      <c r="A7" s="6"/>
      <c r="B7" s="7"/>
      <c r="C7" s="8"/>
      <c r="D7" s="7"/>
    </row>
    <row r="8" spans="1:4" ht="27.75" customHeight="1">
      <c r="A8" s="9"/>
      <c r="B8" s="9"/>
      <c r="C8" s="9"/>
      <c r="D8" s="9"/>
    </row>
    <row r="9" spans="1:3" ht="27.75" customHeight="1">
      <c r="A9" s="9"/>
      <c r="B9" s="9"/>
      <c r="C9" s="9"/>
    </row>
    <row r="10" spans="1:2" ht="27.75" customHeight="1">
      <c r="A10" s="9"/>
      <c r="B10" s="9"/>
    </row>
    <row r="11" spans="1:4" ht="27.75" customHeight="1">
      <c r="A11" s="9"/>
      <c r="C11" s="9"/>
      <c r="D11" s="9"/>
    </row>
    <row r="12" spans="2:3" ht="27.75" customHeight="1">
      <c r="B12" s="9"/>
      <c r="C12" s="9"/>
    </row>
  </sheetData>
  <sheetProtection/>
  <mergeCells count="4">
    <mergeCell ref="A4:A5"/>
    <mergeCell ref="B4:B5"/>
    <mergeCell ref="C4:C5"/>
    <mergeCell ref="D4:D5"/>
  </mergeCells>
  <printOptions horizontalCentered="1"/>
  <pageMargins left="0.3937007874015747" right="0.3937007874015747" top="0.5905511811023622" bottom="0.5905511811023622" header="0" footer="0"/>
  <pageSetup fitToHeight="100" fitToWidth="1" orientation="landscape"/>
</worksheet>
</file>

<file path=xl/worksheets/sheet2.xml><?xml version="1.0" encoding="utf-8"?>
<worksheet xmlns="http://schemas.openxmlformats.org/spreadsheetml/2006/main" xmlns:r="http://schemas.openxmlformats.org/officeDocument/2006/relationships">
  <dimension ref="A1:AO102"/>
  <sheetViews>
    <sheetView showGridLines="0" showZeros="0" workbookViewId="0" topLeftCell="A19">
      <selection activeCell="A3" sqref="A3"/>
    </sheetView>
  </sheetViews>
  <sheetFormatPr defaultColWidth="9.16015625" defaultRowHeight="19.5" customHeight="1"/>
  <cols>
    <col min="1" max="1" width="49.5" style="75" customWidth="1"/>
    <col min="2" max="2" width="24.33203125" style="75" customWidth="1"/>
    <col min="3" max="3" width="54.33203125" style="75" customWidth="1"/>
    <col min="4" max="4" width="25" style="75" customWidth="1"/>
    <col min="5" max="254" width="9.16015625" style="75" customWidth="1"/>
  </cols>
  <sheetData>
    <row r="1" s="9" customFormat="1" ht="19.5" customHeight="1">
      <c r="D1" s="27"/>
    </row>
    <row r="2" spans="1:4" ht="29.25" customHeight="1">
      <c r="A2" s="128" t="s">
        <v>14</v>
      </c>
      <c r="B2" s="129"/>
      <c r="C2" s="129"/>
      <c r="D2" s="129"/>
    </row>
    <row r="3" spans="1:4" ht="17.25" customHeight="1">
      <c r="A3" s="78" t="str">
        <f>'收入'!A3</f>
        <v>填报单位：南昌市新建区科技和工业信息化局（本级）</v>
      </c>
      <c r="D3" s="27" t="s">
        <v>15</v>
      </c>
    </row>
    <row r="4" spans="1:4" ht="17.25" customHeight="1">
      <c r="A4" s="130" t="s">
        <v>16</v>
      </c>
      <c r="B4" s="131"/>
      <c r="C4" s="80" t="s">
        <v>17</v>
      </c>
      <c r="D4" s="82"/>
    </row>
    <row r="5" spans="1:4" ht="17.25" customHeight="1">
      <c r="A5" s="83" t="s">
        <v>18</v>
      </c>
      <c r="B5" s="86" t="s">
        <v>19</v>
      </c>
      <c r="C5" s="132" t="s">
        <v>20</v>
      </c>
      <c r="D5" s="132" t="s">
        <v>19</v>
      </c>
    </row>
    <row r="6" spans="1:4" ht="17.25" customHeight="1">
      <c r="A6" s="133" t="s">
        <v>21</v>
      </c>
      <c r="B6" s="125">
        <v>15526990.43</v>
      </c>
      <c r="C6" s="150" t="str">
        <f>'支出-2'!A7</f>
        <v>合计</v>
      </c>
      <c r="D6" s="125">
        <f>'支出-2'!B7</f>
        <v>15526990.43</v>
      </c>
    </row>
    <row r="7" spans="1:4" ht="17.25" customHeight="1">
      <c r="A7" s="138" t="s">
        <v>22</v>
      </c>
      <c r="B7" s="137">
        <f>'收入'!E7</f>
        <v>15526990.43</v>
      </c>
      <c r="C7" s="151" t="str">
        <f>'支出-2'!A8</f>
        <v>社会保障和就业支出</v>
      </c>
      <c r="D7" s="125">
        <f>'支出-2'!B8</f>
        <v>831388.47</v>
      </c>
    </row>
    <row r="8" spans="1:4" ht="17.25" customHeight="1">
      <c r="A8" s="138" t="s">
        <v>23</v>
      </c>
      <c r="B8" s="125">
        <f>'收入'!F7</f>
        <v>0</v>
      </c>
      <c r="C8" s="151" t="str">
        <f>'支出-2'!A9</f>
        <v>卫生健康支出</v>
      </c>
      <c r="D8" s="125">
        <f>'支出-2'!B9</f>
        <v>552624.36</v>
      </c>
    </row>
    <row r="9" spans="1:4" ht="17.25" customHeight="1">
      <c r="A9" s="138" t="s">
        <v>24</v>
      </c>
      <c r="B9" s="125">
        <f>'收入'!G7</f>
        <v>0</v>
      </c>
      <c r="C9" s="151" t="str">
        <f>'支出-2'!A10</f>
        <v>资源勘探工业信息等支出</v>
      </c>
      <c r="D9" s="125">
        <f>'支出-2'!B10</f>
        <v>13678193</v>
      </c>
    </row>
    <row r="10" spans="1:4" ht="17.25" customHeight="1">
      <c r="A10" s="138" t="s">
        <v>25</v>
      </c>
      <c r="B10" s="125">
        <f>'收入'!H7</f>
        <v>0</v>
      </c>
      <c r="C10" s="151" t="str">
        <f>'支出-2'!A11</f>
        <v>住房保障支出</v>
      </c>
      <c r="D10" s="125">
        <f>'支出-2'!B11</f>
        <v>464784.6</v>
      </c>
    </row>
    <row r="11" spans="1:4" ht="17.25" customHeight="1">
      <c r="A11" s="138" t="s">
        <v>26</v>
      </c>
      <c r="B11" s="125">
        <f>'收入'!I7</f>
        <v>0</v>
      </c>
      <c r="C11" s="151">
        <f>'支出-2'!A12</f>
        <v>0</v>
      </c>
      <c r="D11" s="125">
        <f>'支出-2'!B12</f>
        <v>0</v>
      </c>
    </row>
    <row r="12" spans="1:4" ht="17.25" customHeight="1">
      <c r="A12" s="138" t="s">
        <v>27</v>
      </c>
      <c r="B12" s="125">
        <f>'收入'!J7</f>
        <v>0</v>
      </c>
      <c r="C12" s="151">
        <f>'支出-2'!A13</f>
        <v>0</v>
      </c>
      <c r="D12" s="125">
        <f>'支出-2'!B13</f>
        <v>0</v>
      </c>
    </row>
    <row r="13" spans="1:4" ht="17.25" customHeight="1">
      <c r="A13" s="138" t="s">
        <v>28</v>
      </c>
      <c r="B13" s="125">
        <f>'收入'!K7</f>
        <v>0</v>
      </c>
      <c r="C13" s="151">
        <f>'支出-2'!A14</f>
        <v>0</v>
      </c>
      <c r="D13" s="125">
        <f>'支出-2'!B14</f>
        <v>0</v>
      </c>
    </row>
    <row r="14" spans="1:4" ht="17.25" customHeight="1">
      <c r="A14" s="138" t="s">
        <v>29</v>
      </c>
      <c r="B14" s="125">
        <f>'收入'!L7</f>
        <v>0</v>
      </c>
      <c r="C14" s="151">
        <f>'支出-2'!A15</f>
        <v>0</v>
      </c>
      <c r="D14" s="125">
        <f>'支出-2'!B15</f>
        <v>0</v>
      </c>
    </row>
    <row r="15" spans="1:4" ht="17.25" customHeight="1">
      <c r="A15" s="138" t="s">
        <v>30</v>
      </c>
      <c r="B15" s="125">
        <f>'收入'!M7</f>
        <v>0</v>
      </c>
      <c r="C15" s="151">
        <f>'支出-2'!A16</f>
        <v>0</v>
      </c>
      <c r="D15" s="125">
        <f>'支出-2'!B16</f>
        <v>0</v>
      </c>
    </row>
    <row r="16" spans="1:4" ht="19.5" customHeight="1">
      <c r="A16" s="138"/>
      <c r="B16" s="140"/>
      <c r="C16" s="151">
        <f>'支出-2'!A48</f>
        <v>0</v>
      </c>
      <c r="D16" s="125">
        <f>'支出-2'!B48</f>
        <v>0</v>
      </c>
    </row>
    <row r="17" spans="1:4" ht="19.5" customHeight="1">
      <c r="A17" s="138"/>
      <c r="B17" s="140"/>
      <c r="C17" s="151">
        <f>'支出-2'!A49</f>
        <v>0</v>
      </c>
      <c r="D17" s="125">
        <f>'支出-2'!B49</f>
        <v>0</v>
      </c>
    </row>
    <row r="18" spans="1:4" ht="17.25" customHeight="1">
      <c r="A18" s="141" t="s">
        <v>31</v>
      </c>
      <c r="B18" s="140">
        <f>SUM(B6,B11,B12,B13,B14,B15)</f>
        <v>15526990.43</v>
      </c>
      <c r="C18" s="141" t="s">
        <v>32</v>
      </c>
      <c r="D18" s="140">
        <f>'支出-2'!B7</f>
        <v>15526990.43</v>
      </c>
    </row>
    <row r="19" spans="1:4" ht="17.25" customHeight="1">
      <c r="A19" s="138" t="s">
        <v>33</v>
      </c>
      <c r="B19" s="125">
        <f>'收入'!N7</f>
        <v>0</v>
      </c>
      <c r="C19" s="138" t="s">
        <v>34</v>
      </c>
      <c r="D19" s="24">
        <f>B23-D18</f>
        <v>0</v>
      </c>
    </row>
    <row r="20" spans="1:4" ht="17.25" customHeight="1">
      <c r="A20" s="138" t="s">
        <v>35</v>
      </c>
      <c r="B20" s="142">
        <f>SUM(B21,B22)</f>
        <v>0</v>
      </c>
      <c r="C20" s="139"/>
      <c r="D20" s="140"/>
    </row>
    <row r="21" spans="1:4" ht="17.25" customHeight="1">
      <c r="A21" s="138" t="s">
        <v>36</v>
      </c>
      <c r="B21" s="125">
        <f>'收入'!O7</f>
        <v>0</v>
      </c>
      <c r="C21" s="139"/>
      <c r="D21" s="140"/>
    </row>
    <row r="22" spans="1:4" ht="17.25" customHeight="1">
      <c r="A22" s="138" t="s">
        <v>37</v>
      </c>
      <c r="B22" s="125">
        <f>'收入'!P7</f>
        <v>0</v>
      </c>
      <c r="C22" s="139"/>
      <c r="D22" s="140"/>
    </row>
    <row r="23" spans="1:4" ht="17.25" customHeight="1">
      <c r="A23" s="141" t="s">
        <v>38</v>
      </c>
      <c r="B23" s="136">
        <f>SUM(B18,B19,B20)</f>
        <v>15526990.43</v>
      </c>
      <c r="C23" s="141" t="s">
        <v>39</v>
      </c>
      <c r="D23" s="140">
        <f>SUM(D18,D19)</f>
        <v>15526990.43</v>
      </c>
    </row>
    <row r="49" ht="19.5" customHeight="1">
      <c r="AC49" s="152" t="s">
        <v>40</v>
      </c>
    </row>
    <row r="102" ht="19.5" customHeight="1">
      <c r="AO102" s="152" t="s">
        <v>40</v>
      </c>
    </row>
  </sheetData>
  <sheetProtection/>
  <printOptions horizontalCentered="1"/>
  <pageMargins left="0.3937007874015747" right="0.3937007874015747" top="0.5905511811023622" bottom="0.5905511811023622" header="0" footer="0"/>
  <pageSetup fitToHeight="1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2:O14"/>
  <sheetViews>
    <sheetView showGridLines="0" showZeros="0" workbookViewId="0" topLeftCell="A1">
      <selection activeCell="A1" sqref="A1"/>
    </sheetView>
  </sheetViews>
  <sheetFormatPr defaultColWidth="9.16015625" defaultRowHeight="12.75" customHeight="1"/>
  <cols>
    <col min="1" max="1" width="14" style="0" customWidth="1"/>
    <col min="2" max="2" width="30.33203125" style="0" customWidth="1"/>
    <col min="3" max="3" width="16" style="0" customWidth="1"/>
    <col min="4" max="4" width="15.5" style="0" customWidth="1"/>
    <col min="5" max="5" width="14.66015625" style="0" customWidth="1"/>
    <col min="6" max="6" width="9.16015625" style="0" customWidth="1"/>
    <col min="7" max="7" width="11.33203125" style="0" customWidth="1"/>
    <col min="8" max="8" width="12" style="0" customWidth="1"/>
    <col min="9" max="9" width="15.33203125" style="0" customWidth="1"/>
    <col min="10" max="10" width="17.16015625" style="0" customWidth="1"/>
    <col min="11" max="13" width="9.16015625" style="0" customWidth="1"/>
    <col min="14" max="14" width="11.5" style="0" customWidth="1"/>
    <col min="15" max="15" width="13.83203125" style="0" customWidth="1"/>
  </cols>
  <sheetData>
    <row r="1" ht="21" customHeight="1"/>
    <row r="2" spans="1:15" ht="29.25" customHeight="1">
      <c r="A2" s="10" t="s">
        <v>41</v>
      </c>
      <c r="B2" s="10"/>
      <c r="C2" s="10"/>
      <c r="D2" s="10"/>
      <c r="E2" s="10"/>
      <c r="F2" s="10"/>
      <c r="G2" s="10"/>
      <c r="H2" s="10"/>
      <c r="I2" s="10"/>
      <c r="J2" s="10"/>
      <c r="K2" s="10"/>
      <c r="L2" s="10"/>
      <c r="M2" s="10"/>
      <c r="N2" s="10"/>
      <c r="O2" s="10"/>
    </row>
    <row r="3" spans="1:15" ht="27.75" customHeight="1">
      <c r="A3" s="11" t="s">
        <v>42</v>
      </c>
      <c r="O3" s="27" t="s">
        <v>15</v>
      </c>
    </row>
    <row r="4" spans="1:15" ht="17.25" customHeight="1">
      <c r="A4" s="12" t="s">
        <v>43</v>
      </c>
      <c r="B4" s="13"/>
      <c r="C4" s="14" t="s">
        <v>44</v>
      </c>
      <c r="D4" s="12" t="s">
        <v>45</v>
      </c>
      <c r="E4" s="15"/>
      <c r="F4" s="15"/>
      <c r="G4" s="15"/>
      <c r="H4" s="15"/>
      <c r="I4" s="28" t="s">
        <v>46</v>
      </c>
      <c r="J4" s="28" t="s">
        <v>47</v>
      </c>
      <c r="K4" s="28" t="s">
        <v>48</v>
      </c>
      <c r="L4" s="28" t="s">
        <v>49</v>
      </c>
      <c r="M4" s="28" t="s">
        <v>50</v>
      </c>
      <c r="N4" s="28" t="s">
        <v>51</v>
      </c>
      <c r="O4" s="3" t="s">
        <v>52</v>
      </c>
    </row>
    <row r="5" spans="1:15" ht="58.5" customHeight="1">
      <c r="A5" s="16" t="s">
        <v>53</v>
      </c>
      <c r="B5" s="16" t="s">
        <v>54</v>
      </c>
      <c r="C5" s="17"/>
      <c r="D5" s="18" t="s">
        <v>55</v>
      </c>
      <c r="E5" s="19" t="s">
        <v>56</v>
      </c>
      <c r="F5" s="20" t="s">
        <v>57</v>
      </c>
      <c r="G5" s="20" t="s">
        <v>58</v>
      </c>
      <c r="H5" s="21" t="s">
        <v>59</v>
      </c>
      <c r="I5" s="28"/>
      <c r="J5" s="28"/>
      <c r="K5" s="28"/>
      <c r="L5" s="28"/>
      <c r="M5" s="28"/>
      <c r="N5" s="28"/>
      <c r="O5" s="3"/>
    </row>
    <row r="6" spans="1:15" ht="21" customHeight="1">
      <c r="A6" s="22" t="s">
        <v>60</v>
      </c>
      <c r="B6" s="22" t="s">
        <v>60</v>
      </c>
      <c r="C6" s="22">
        <v>1</v>
      </c>
      <c r="D6" s="4">
        <f aca="true" t="shared" si="0" ref="D6:O6">C6+1</f>
        <v>2</v>
      </c>
      <c r="E6" s="4">
        <f t="shared" si="0"/>
        <v>3</v>
      </c>
      <c r="F6" s="4">
        <f t="shared" si="0"/>
        <v>4</v>
      </c>
      <c r="G6" s="4">
        <f t="shared" si="0"/>
        <v>5</v>
      </c>
      <c r="H6" s="4">
        <f t="shared" si="0"/>
        <v>6</v>
      </c>
      <c r="I6" s="4">
        <f t="shared" si="0"/>
        <v>7</v>
      </c>
      <c r="J6" s="4">
        <f t="shared" si="0"/>
        <v>8</v>
      </c>
      <c r="K6" s="4">
        <f t="shared" si="0"/>
        <v>9</v>
      </c>
      <c r="L6" s="4">
        <f t="shared" si="0"/>
        <v>10</v>
      </c>
      <c r="M6" s="4">
        <f t="shared" si="0"/>
        <v>11</v>
      </c>
      <c r="N6" s="4">
        <f t="shared" si="0"/>
        <v>12</v>
      </c>
      <c r="O6" s="22">
        <f t="shared" si="0"/>
        <v>13</v>
      </c>
    </row>
    <row r="7" spans="1:15" ht="25.5" customHeight="1">
      <c r="A7" s="6" t="s">
        <v>44</v>
      </c>
      <c r="B7" s="6"/>
      <c r="C7" s="23">
        <v>15526990.43</v>
      </c>
      <c r="D7" s="23">
        <v>15526990.43</v>
      </c>
      <c r="E7" s="23">
        <v>15526990.43</v>
      </c>
      <c r="F7" s="24">
        <v>0</v>
      </c>
      <c r="G7" s="25">
        <v>0</v>
      </c>
      <c r="H7" s="26">
        <v>0</v>
      </c>
      <c r="I7" s="23">
        <v>0</v>
      </c>
      <c r="J7" s="23">
        <v>0</v>
      </c>
      <c r="K7" s="23">
        <v>0</v>
      </c>
      <c r="L7" s="23">
        <v>0</v>
      </c>
      <c r="M7" s="23">
        <v>0</v>
      </c>
      <c r="N7" s="23">
        <v>0</v>
      </c>
      <c r="O7" s="24">
        <v>0</v>
      </c>
    </row>
    <row r="8" spans="1:15" ht="25.5" customHeight="1">
      <c r="A8" s="6" t="s">
        <v>61</v>
      </c>
      <c r="B8" s="6" t="s">
        <v>62</v>
      </c>
      <c r="C8" s="23">
        <v>15526990.43</v>
      </c>
      <c r="D8" s="23">
        <v>15526990.43</v>
      </c>
      <c r="E8" s="23">
        <v>15526990.43</v>
      </c>
      <c r="F8" s="24">
        <v>0</v>
      </c>
      <c r="G8" s="25">
        <v>0</v>
      </c>
      <c r="H8" s="26">
        <v>0</v>
      </c>
      <c r="I8" s="23">
        <v>0</v>
      </c>
      <c r="J8" s="23">
        <v>0</v>
      </c>
      <c r="K8" s="23">
        <v>0</v>
      </c>
      <c r="L8" s="23">
        <v>0</v>
      </c>
      <c r="M8" s="23">
        <v>0</v>
      </c>
      <c r="N8" s="23">
        <v>0</v>
      </c>
      <c r="O8" s="24">
        <v>0</v>
      </c>
    </row>
    <row r="9" spans="1:15" ht="25.5" customHeight="1">
      <c r="A9" s="6" t="s">
        <v>63</v>
      </c>
      <c r="B9" s="6" t="s">
        <v>64</v>
      </c>
      <c r="C9" s="23">
        <v>15526990.43</v>
      </c>
      <c r="D9" s="23">
        <v>15526990.43</v>
      </c>
      <c r="E9" s="23">
        <v>15526990.43</v>
      </c>
      <c r="F9" s="24">
        <v>0</v>
      </c>
      <c r="G9" s="25">
        <v>0</v>
      </c>
      <c r="H9" s="26">
        <v>0</v>
      </c>
      <c r="I9" s="23">
        <v>0</v>
      </c>
      <c r="J9" s="23">
        <v>0</v>
      </c>
      <c r="K9" s="23">
        <v>0</v>
      </c>
      <c r="L9" s="23">
        <v>0</v>
      </c>
      <c r="M9" s="23">
        <v>0</v>
      </c>
      <c r="N9" s="23">
        <v>0</v>
      </c>
      <c r="O9" s="24">
        <v>0</v>
      </c>
    </row>
    <row r="10" spans="1:15" ht="25.5" customHeight="1">
      <c r="A10" s="6" t="s">
        <v>65</v>
      </c>
      <c r="B10" s="6" t="s">
        <v>66</v>
      </c>
      <c r="C10" s="23">
        <v>15526990.43</v>
      </c>
      <c r="D10" s="23">
        <v>15526990.43</v>
      </c>
      <c r="E10" s="23">
        <v>15526990.43</v>
      </c>
      <c r="F10" s="24">
        <v>0</v>
      </c>
      <c r="G10" s="25">
        <v>0</v>
      </c>
      <c r="H10" s="26">
        <v>0</v>
      </c>
      <c r="I10" s="23">
        <v>0</v>
      </c>
      <c r="J10" s="23">
        <v>0</v>
      </c>
      <c r="K10" s="23">
        <v>0</v>
      </c>
      <c r="L10" s="23">
        <v>0</v>
      </c>
      <c r="M10" s="23">
        <v>0</v>
      </c>
      <c r="N10" s="23">
        <v>0</v>
      </c>
      <c r="O10" s="24">
        <v>0</v>
      </c>
    </row>
    <row r="11" spans="3:15" ht="21" customHeight="1">
      <c r="C11" s="9"/>
      <c r="E11" s="9"/>
      <c r="F11" s="9"/>
      <c r="H11" s="9"/>
      <c r="I11" s="9"/>
      <c r="J11" s="9"/>
      <c r="K11" s="9"/>
      <c r="L11" s="9"/>
      <c r="M11" s="9"/>
      <c r="N11" s="9"/>
      <c r="O11" s="9"/>
    </row>
    <row r="12" spans="8:15" ht="21" customHeight="1">
      <c r="H12" s="9"/>
      <c r="I12" s="9"/>
      <c r="J12" s="9"/>
      <c r="K12" s="9"/>
      <c r="L12" s="9"/>
      <c r="M12" s="9"/>
      <c r="N12" s="9"/>
      <c r="O12" s="9"/>
    </row>
    <row r="13" spans="10:13" ht="21" customHeight="1">
      <c r="J13" s="9"/>
      <c r="K13" s="9"/>
      <c r="M13" s="9"/>
    </row>
    <row r="14" spans="7:10" ht="21" customHeight="1">
      <c r="G14" s="9"/>
      <c r="J14" s="9"/>
    </row>
  </sheetData>
  <sheetProtection/>
  <mergeCells count="8">
    <mergeCell ref="C4:C5"/>
    <mergeCell ref="I4:I5"/>
    <mergeCell ref="J4:J5"/>
    <mergeCell ref="K4:K5"/>
    <mergeCell ref="L4:L5"/>
    <mergeCell ref="M4:M5"/>
    <mergeCell ref="N4:N5"/>
    <mergeCell ref="O4:O5"/>
  </mergeCells>
  <printOptions horizontalCentered="1"/>
  <pageMargins left="0.3937007874015747" right="0.3937007874015747" top="0.5905511811023622" bottom="0.5905511811023622" header="0" footer="0"/>
  <pageSetup fitToHeight="100" fitToWidth="1"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showGridLines="0" showZeros="0" workbookViewId="0" topLeftCell="A1">
      <selection activeCell="A1" sqref="A1"/>
    </sheetView>
  </sheetViews>
  <sheetFormatPr defaultColWidth="9.16015625" defaultRowHeight="12.75" customHeight="1"/>
  <cols>
    <col min="1" max="1" width="13.66015625" style="0" customWidth="1"/>
    <col min="2" max="2" width="41.33203125" style="0" customWidth="1"/>
    <col min="3" max="4" width="16.83203125" style="0" customWidth="1"/>
    <col min="5" max="5" width="16.16015625" style="0" customWidth="1"/>
    <col min="6" max="6" width="17.66015625" style="0" customWidth="1"/>
    <col min="7" max="8" width="18.5" style="0" customWidth="1"/>
    <col min="9" max="9" width="9.16015625" style="0" customWidth="1"/>
    <col min="10" max="10" width="13.5" style="0" customWidth="1"/>
  </cols>
  <sheetData>
    <row r="1" spans="1:10" ht="21" customHeight="1">
      <c r="A1" s="119"/>
      <c r="B1" s="119"/>
      <c r="C1" s="119"/>
      <c r="D1" s="119"/>
      <c r="E1" s="119"/>
      <c r="F1" s="119"/>
      <c r="G1" s="119"/>
      <c r="H1" s="144"/>
      <c r="I1" s="119"/>
      <c r="J1" s="119"/>
    </row>
    <row r="2" spans="1:10" ht="29.25" customHeight="1">
      <c r="A2" s="108" t="s">
        <v>67</v>
      </c>
      <c r="B2" s="108"/>
      <c r="C2" s="108"/>
      <c r="D2" s="108"/>
      <c r="E2" s="108"/>
      <c r="F2" s="108"/>
      <c r="G2" s="108"/>
      <c r="H2" s="108"/>
      <c r="I2" s="120"/>
      <c r="J2" s="120"/>
    </row>
    <row r="3" spans="1:10" ht="21" customHeight="1">
      <c r="A3" s="78" t="s">
        <v>42</v>
      </c>
      <c r="B3" s="75"/>
      <c r="C3" s="119"/>
      <c r="D3" s="119"/>
      <c r="E3" s="119"/>
      <c r="F3" s="119"/>
      <c r="G3" s="119"/>
      <c r="H3" s="27" t="s">
        <v>15</v>
      </c>
      <c r="I3" s="119"/>
      <c r="J3" s="119"/>
    </row>
    <row r="4" spans="1:10" ht="21" customHeight="1">
      <c r="A4" s="79" t="s">
        <v>43</v>
      </c>
      <c r="B4" s="79"/>
      <c r="C4" s="145" t="s">
        <v>44</v>
      </c>
      <c r="D4" s="146" t="s">
        <v>68</v>
      </c>
      <c r="E4" s="147" t="s">
        <v>69</v>
      </c>
      <c r="F4" s="148" t="s">
        <v>70</v>
      </c>
      <c r="G4" s="3" t="s">
        <v>71</v>
      </c>
      <c r="H4" s="149" t="s">
        <v>72</v>
      </c>
      <c r="I4" s="119"/>
      <c r="J4" s="119"/>
    </row>
    <row r="5" spans="1:10" ht="21" customHeight="1">
      <c r="A5" s="121" t="s">
        <v>53</v>
      </c>
      <c r="B5" s="83" t="s">
        <v>73</v>
      </c>
      <c r="C5" s="145"/>
      <c r="D5" s="146"/>
      <c r="E5" s="147"/>
      <c r="F5" s="148"/>
      <c r="G5" s="3"/>
      <c r="H5" s="149"/>
      <c r="I5" s="119"/>
      <c r="J5" s="119"/>
    </row>
    <row r="6" spans="1:10" ht="21" customHeight="1">
      <c r="A6" s="122" t="s">
        <v>60</v>
      </c>
      <c r="B6" s="122" t="s">
        <v>60</v>
      </c>
      <c r="C6" s="122">
        <v>1</v>
      </c>
      <c r="D6" s="123">
        <f>C6+1</f>
        <v>2</v>
      </c>
      <c r="E6" s="123">
        <f>D6+1</f>
        <v>3</v>
      </c>
      <c r="F6" s="123">
        <f>E6+1</f>
        <v>4</v>
      </c>
      <c r="G6" s="123">
        <f>F6+1</f>
        <v>5</v>
      </c>
      <c r="H6" s="123">
        <f>G6+1</f>
        <v>6</v>
      </c>
      <c r="I6" s="75"/>
      <c r="J6" s="119"/>
    </row>
    <row r="7" spans="1:10" ht="18.75" customHeight="1">
      <c r="A7" s="88"/>
      <c r="B7" s="88" t="s">
        <v>44</v>
      </c>
      <c r="C7" s="124">
        <v>15526990.43</v>
      </c>
      <c r="D7" s="124">
        <v>15441990.43</v>
      </c>
      <c r="E7" s="124">
        <v>85000</v>
      </c>
      <c r="F7" s="124">
        <v>0</v>
      </c>
      <c r="G7" s="124">
        <v>0</v>
      </c>
      <c r="H7" s="125">
        <v>0</v>
      </c>
      <c r="I7" s="75"/>
      <c r="J7" s="119"/>
    </row>
    <row r="8" spans="1:10" ht="18.75" customHeight="1">
      <c r="A8" s="88" t="s">
        <v>74</v>
      </c>
      <c r="B8" s="88" t="s">
        <v>75</v>
      </c>
      <c r="C8" s="124">
        <v>831388.47</v>
      </c>
      <c r="D8" s="124">
        <v>831388.47</v>
      </c>
      <c r="E8" s="124">
        <v>0</v>
      </c>
      <c r="F8" s="124">
        <v>0</v>
      </c>
      <c r="G8" s="124">
        <v>0</v>
      </c>
      <c r="H8" s="125">
        <v>0</v>
      </c>
      <c r="I8" s="75"/>
      <c r="J8" s="75"/>
    </row>
    <row r="9" spans="1:10" ht="18.75" customHeight="1">
      <c r="A9" s="88" t="s">
        <v>63</v>
      </c>
      <c r="B9" s="88" t="s">
        <v>76</v>
      </c>
      <c r="C9" s="124">
        <v>813408.1</v>
      </c>
      <c r="D9" s="124">
        <v>813408.1</v>
      </c>
      <c r="E9" s="124">
        <v>0</v>
      </c>
      <c r="F9" s="124">
        <v>0</v>
      </c>
      <c r="G9" s="124">
        <v>0</v>
      </c>
      <c r="H9" s="125">
        <v>0</v>
      </c>
      <c r="I9" s="75"/>
      <c r="J9" s="75"/>
    </row>
    <row r="10" spans="1:10" ht="18.75" customHeight="1">
      <c r="A10" s="88" t="s">
        <v>77</v>
      </c>
      <c r="B10" s="88" t="s">
        <v>78</v>
      </c>
      <c r="C10" s="124">
        <v>219346.5</v>
      </c>
      <c r="D10" s="124">
        <v>219346.5</v>
      </c>
      <c r="E10" s="124">
        <v>0</v>
      </c>
      <c r="F10" s="124">
        <v>0</v>
      </c>
      <c r="G10" s="124">
        <v>0</v>
      </c>
      <c r="H10" s="125">
        <v>0</v>
      </c>
      <c r="I10" s="75"/>
      <c r="J10" s="119"/>
    </row>
    <row r="11" spans="1:10" ht="18.75" customHeight="1">
      <c r="A11" s="88" t="s">
        <v>79</v>
      </c>
      <c r="B11" s="88" t="s">
        <v>80</v>
      </c>
      <c r="C11" s="124">
        <v>594061.6</v>
      </c>
      <c r="D11" s="124">
        <v>594061.6</v>
      </c>
      <c r="E11" s="124">
        <v>0</v>
      </c>
      <c r="F11" s="124">
        <v>0</v>
      </c>
      <c r="G11" s="124">
        <v>0</v>
      </c>
      <c r="H11" s="125">
        <v>0</v>
      </c>
      <c r="I11" s="119"/>
      <c r="J11" s="119"/>
    </row>
    <row r="12" spans="1:10" ht="18.75" customHeight="1">
      <c r="A12" s="88" t="s">
        <v>81</v>
      </c>
      <c r="B12" s="88" t="s">
        <v>82</v>
      </c>
      <c r="C12" s="124">
        <v>17980.37</v>
      </c>
      <c r="D12" s="124">
        <v>17980.37</v>
      </c>
      <c r="E12" s="124">
        <v>0</v>
      </c>
      <c r="F12" s="124">
        <v>0</v>
      </c>
      <c r="G12" s="124">
        <v>0</v>
      </c>
      <c r="H12" s="125">
        <v>0</v>
      </c>
      <c r="I12" s="119"/>
      <c r="J12" s="119"/>
    </row>
    <row r="13" spans="1:10" ht="18.75" customHeight="1">
      <c r="A13" s="88" t="s">
        <v>83</v>
      </c>
      <c r="B13" s="88" t="s">
        <v>84</v>
      </c>
      <c r="C13" s="124">
        <v>10554.6</v>
      </c>
      <c r="D13" s="124">
        <v>10554.6</v>
      </c>
      <c r="E13" s="124">
        <v>0</v>
      </c>
      <c r="F13" s="124">
        <v>0</v>
      </c>
      <c r="G13" s="124">
        <v>0</v>
      </c>
      <c r="H13" s="125">
        <v>0</v>
      </c>
      <c r="I13" s="119"/>
      <c r="J13" s="119"/>
    </row>
    <row r="14" spans="1:10" ht="18.75" customHeight="1">
      <c r="A14" s="88" t="s">
        <v>85</v>
      </c>
      <c r="B14" s="88" t="s">
        <v>86</v>
      </c>
      <c r="C14" s="124">
        <v>7425.77</v>
      </c>
      <c r="D14" s="124">
        <v>7425.77</v>
      </c>
      <c r="E14" s="124">
        <v>0</v>
      </c>
      <c r="F14" s="124">
        <v>0</v>
      </c>
      <c r="G14" s="124">
        <v>0</v>
      </c>
      <c r="H14" s="125">
        <v>0</v>
      </c>
      <c r="I14" s="119"/>
      <c r="J14" s="119"/>
    </row>
    <row r="15" spans="1:10" ht="18.75" customHeight="1">
      <c r="A15" s="88" t="s">
        <v>87</v>
      </c>
      <c r="B15" s="88" t="s">
        <v>88</v>
      </c>
      <c r="C15" s="124">
        <v>552624.36</v>
      </c>
      <c r="D15" s="124">
        <v>552624.36</v>
      </c>
      <c r="E15" s="124">
        <v>0</v>
      </c>
      <c r="F15" s="124">
        <v>0</v>
      </c>
      <c r="G15" s="124">
        <v>0</v>
      </c>
      <c r="H15" s="125">
        <v>0</v>
      </c>
      <c r="I15" s="119"/>
      <c r="J15" s="119"/>
    </row>
    <row r="16" spans="1:10" ht="18.75" customHeight="1">
      <c r="A16" s="88" t="s">
        <v>89</v>
      </c>
      <c r="B16" s="88" t="s">
        <v>90</v>
      </c>
      <c r="C16" s="124">
        <v>552624.36</v>
      </c>
      <c r="D16" s="124">
        <v>552624.36</v>
      </c>
      <c r="E16" s="124">
        <v>0</v>
      </c>
      <c r="F16" s="124">
        <v>0</v>
      </c>
      <c r="G16" s="124">
        <v>0</v>
      </c>
      <c r="H16" s="125">
        <v>0</v>
      </c>
      <c r="I16" s="119"/>
      <c r="J16" s="119"/>
    </row>
    <row r="17" spans="1:8" ht="18.75" customHeight="1">
      <c r="A17" s="88" t="s">
        <v>91</v>
      </c>
      <c r="B17" s="88" t="s">
        <v>92</v>
      </c>
      <c r="C17" s="124">
        <v>552624.36</v>
      </c>
      <c r="D17" s="124">
        <v>552624.36</v>
      </c>
      <c r="E17" s="124">
        <v>0</v>
      </c>
      <c r="F17" s="124">
        <v>0</v>
      </c>
      <c r="G17" s="124">
        <v>0</v>
      </c>
      <c r="H17" s="125">
        <v>0</v>
      </c>
    </row>
    <row r="18" spans="1:10" ht="18.75" customHeight="1">
      <c r="A18" s="88" t="s">
        <v>61</v>
      </c>
      <c r="B18" s="88" t="s">
        <v>62</v>
      </c>
      <c r="C18" s="124">
        <v>13678193</v>
      </c>
      <c r="D18" s="124">
        <v>13593193</v>
      </c>
      <c r="E18" s="124">
        <v>85000</v>
      </c>
      <c r="F18" s="124">
        <v>0</v>
      </c>
      <c r="G18" s="124">
        <v>0</v>
      </c>
      <c r="H18" s="125">
        <v>0</v>
      </c>
      <c r="I18" s="119"/>
      <c r="J18" s="119"/>
    </row>
    <row r="19" spans="1:8" ht="18.75" customHeight="1">
      <c r="A19" s="88" t="s">
        <v>63</v>
      </c>
      <c r="B19" s="88" t="s">
        <v>64</v>
      </c>
      <c r="C19" s="124">
        <v>13678193</v>
      </c>
      <c r="D19" s="124">
        <v>13593193</v>
      </c>
      <c r="E19" s="124">
        <v>85000</v>
      </c>
      <c r="F19" s="124">
        <v>0</v>
      </c>
      <c r="G19" s="124">
        <v>0</v>
      </c>
      <c r="H19" s="125">
        <v>0</v>
      </c>
    </row>
    <row r="20" spans="1:8" ht="18.75" customHeight="1">
      <c r="A20" s="88" t="s">
        <v>65</v>
      </c>
      <c r="B20" s="88" t="s">
        <v>66</v>
      </c>
      <c r="C20" s="124">
        <v>13678193</v>
      </c>
      <c r="D20" s="124">
        <v>13593193</v>
      </c>
      <c r="E20" s="124">
        <v>85000</v>
      </c>
      <c r="F20" s="124">
        <v>0</v>
      </c>
      <c r="G20" s="124">
        <v>0</v>
      </c>
      <c r="H20" s="125">
        <v>0</v>
      </c>
    </row>
    <row r="21" spans="1:8" ht="18.75" customHeight="1">
      <c r="A21" s="88" t="s">
        <v>93</v>
      </c>
      <c r="B21" s="88" t="s">
        <v>94</v>
      </c>
      <c r="C21" s="124">
        <v>464784.6</v>
      </c>
      <c r="D21" s="124">
        <v>464784.6</v>
      </c>
      <c r="E21" s="124">
        <v>0</v>
      </c>
      <c r="F21" s="124">
        <v>0</v>
      </c>
      <c r="G21" s="124">
        <v>0</v>
      </c>
      <c r="H21" s="125">
        <v>0</v>
      </c>
    </row>
    <row r="22" spans="1:8" ht="18.75" customHeight="1">
      <c r="A22" s="88" t="s">
        <v>95</v>
      </c>
      <c r="B22" s="88" t="s">
        <v>96</v>
      </c>
      <c r="C22" s="124">
        <v>464784.6</v>
      </c>
      <c r="D22" s="124">
        <v>464784.6</v>
      </c>
      <c r="E22" s="124">
        <v>0</v>
      </c>
      <c r="F22" s="124">
        <v>0</v>
      </c>
      <c r="G22" s="124">
        <v>0</v>
      </c>
      <c r="H22" s="125">
        <v>0</v>
      </c>
    </row>
    <row r="23" spans="1:8" ht="18.75" customHeight="1">
      <c r="A23" s="88" t="s">
        <v>97</v>
      </c>
      <c r="B23" s="88" t="s">
        <v>98</v>
      </c>
      <c r="C23" s="124">
        <v>464784.6</v>
      </c>
      <c r="D23" s="124">
        <v>464784.6</v>
      </c>
      <c r="E23" s="124">
        <v>0</v>
      </c>
      <c r="F23" s="124">
        <v>0</v>
      </c>
      <c r="G23" s="124">
        <v>0</v>
      </c>
      <c r="H23" s="125">
        <v>0</v>
      </c>
    </row>
  </sheetData>
  <sheetProtection/>
  <mergeCells count="6">
    <mergeCell ref="C4:C5"/>
    <mergeCell ref="D4:D5"/>
    <mergeCell ref="E4:E5"/>
    <mergeCell ref="F4:F5"/>
    <mergeCell ref="G4:G5"/>
    <mergeCell ref="H4:H5"/>
  </mergeCells>
  <printOptions horizontalCentered="1"/>
  <pageMargins left="0.3937007874015747" right="0.3937007874015747" top="0.5905511811023622" bottom="0.5905511811023622" header="0" footer="0"/>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AG122"/>
  <sheetViews>
    <sheetView showGridLines="0" showZeros="0" workbookViewId="0" topLeftCell="A1">
      <selection activeCell="A1" sqref="A1"/>
    </sheetView>
  </sheetViews>
  <sheetFormatPr defaultColWidth="9.16015625" defaultRowHeight="12.75" customHeight="1"/>
  <cols>
    <col min="1" max="1" width="49.5" style="0" customWidth="1"/>
    <col min="2" max="2" width="24.33203125" style="0" customWidth="1"/>
    <col min="3" max="3" width="41" style="0" customWidth="1"/>
    <col min="4" max="4" width="27.66015625" style="0" customWidth="1"/>
    <col min="5" max="5" width="25.33203125" style="0" customWidth="1"/>
    <col min="6" max="6" width="29" style="0" customWidth="1"/>
    <col min="7" max="7" width="9.16015625" style="0" customWidth="1"/>
  </cols>
  <sheetData>
    <row r="1" spans="1:7" ht="19.5" customHeight="1">
      <c r="A1" s="75"/>
      <c r="B1" s="75"/>
      <c r="C1" s="75"/>
      <c r="D1" s="75"/>
      <c r="E1" s="75"/>
      <c r="F1" s="27"/>
      <c r="G1" s="75"/>
    </row>
    <row r="2" spans="1:7" ht="29.25" customHeight="1">
      <c r="A2" s="128" t="s">
        <v>99</v>
      </c>
      <c r="B2" s="129"/>
      <c r="C2" s="129"/>
      <c r="D2" s="129"/>
      <c r="E2" s="129"/>
      <c r="F2" s="129"/>
      <c r="G2" s="75"/>
    </row>
    <row r="3" spans="1:7" ht="17.25" customHeight="1">
      <c r="A3" s="78" t="str">
        <f>'收入'!A3</f>
        <v>填报单位：南昌市新建区科技和工业信息化局（本级）</v>
      </c>
      <c r="B3" s="75"/>
      <c r="C3" s="75"/>
      <c r="D3" s="75"/>
      <c r="E3" s="75"/>
      <c r="F3" s="27" t="s">
        <v>15</v>
      </c>
      <c r="G3" s="75"/>
    </row>
    <row r="4" spans="1:7" ht="17.25" customHeight="1">
      <c r="A4" s="130" t="s">
        <v>16</v>
      </c>
      <c r="B4" s="131"/>
      <c r="C4" s="80" t="s">
        <v>17</v>
      </c>
      <c r="D4" s="81"/>
      <c r="E4" s="81"/>
      <c r="F4" s="82"/>
      <c r="G4" s="75"/>
    </row>
    <row r="5" spans="1:7" ht="17.25" customHeight="1">
      <c r="A5" s="83" t="s">
        <v>18</v>
      </c>
      <c r="B5" s="86" t="s">
        <v>19</v>
      </c>
      <c r="C5" s="132" t="s">
        <v>20</v>
      </c>
      <c r="D5" s="132" t="s">
        <v>44</v>
      </c>
      <c r="E5" s="132" t="s">
        <v>100</v>
      </c>
      <c r="F5" s="132" t="s">
        <v>101</v>
      </c>
      <c r="G5" s="75"/>
    </row>
    <row r="6" spans="1:7" ht="17.25" customHeight="1">
      <c r="A6" s="133" t="s">
        <v>102</v>
      </c>
      <c r="B6" s="134">
        <v>15526990.43</v>
      </c>
      <c r="C6" s="135" t="s">
        <v>103</v>
      </c>
      <c r="D6" s="136">
        <f>'财拨'!B7</f>
        <v>15526990.43</v>
      </c>
      <c r="E6" s="136">
        <f>'财拨'!C7</f>
        <v>15526990.43</v>
      </c>
      <c r="F6" s="136">
        <f>'财拨'!D7</f>
        <v>0</v>
      </c>
      <c r="G6" s="75"/>
    </row>
    <row r="7" spans="1:7" ht="17.25" customHeight="1">
      <c r="A7" s="133" t="s">
        <v>22</v>
      </c>
      <c r="B7" s="137">
        <f>'收入'!E7</f>
        <v>15526990.43</v>
      </c>
      <c r="C7" s="135" t="str">
        <f>'财拨'!A8</f>
        <v>社会保障和就业支出</v>
      </c>
      <c r="D7" s="136">
        <f>'财拨'!B8</f>
        <v>831388.47</v>
      </c>
      <c r="E7" s="136">
        <f>'财拨'!C8</f>
        <v>831388.47</v>
      </c>
      <c r="F7" s="136">
        <f>'财拨'!D8</f>
        <v>0</v>
      </c>
      <c r="G7" s="75"/>
    </row>
    <row r="8" spans="1:7" ht="17.25" customHeight="1">
      <c r="A8" s="138" t="s">
        <v>23</v>
      </c>
      <c r="B8" s="137">
        <f>'收入'!F7</f>
        <v>0</v>
      </c>
      <c r="C8" s="138" t="str">
        <f>'财拨'!A9</f>
        <v>卫生健康支出</v>
      </c>
      <c r="D8" s="136">
        <f>'财拨'!B9</f>
        <v>552624.36</v>
      </c>
      <c r="E8" s="136">
        <f>'财拨'!C9</f>
        <v>552624.36</v>
      </c>
      <c r="F8" s="136">
        <f>'财拨'!D9</f>
        <v>0</v>
      </c>
      <c r="G8" s="75"/>
    </row>
    <row r="9" spans="1:7" ht="17.25" customHeight="1">
      <c r="A9" s="138" t="s">
        <v>24</v>
      </c>
      <c r="B9" s="125">
        <f>'收入'!G7</f>
        <v>0</v>
      </c>
      <c r="C9" s="138" t="str">
        <f>'财拨'!A10</f>
        <v>资源勘探工业信息等支出</v>
      </c>
      <c r="D9" s="136">
        <f>'财拨'!B10</f>
        <v>13678193</v>
      </c>
      <c r="E9" s="136">
        <f>'财拨'!C10</f>
        <v>13678193</v>
      </c>
      <c r="F9" s="136">
        <f>'财拨'!D10</f>
        <v>0</v>
      </c>
      <c r="G9" s="75"/>
    </row>
    <row r="10" spans="1:7" ht="17.25" customHeight="1">
      <c r="A10" s="138" t="s">
        <v>25</v>
      </c>
      <c r="B10" s="125">
        <f>'收入'!H7</f>
        <v>0</v>
      </c>
      <c r="C10" s="138" t="str">
        <f>'财拨'!A11</f>
        <v>住房保障支出</v>
      </c>
      <c r="D10" s="136">
        <f>'财拨'!B11</f>
        <v>464784.6</v>
      </c>
      <c r="E10" s="136">
        <f>'财拨'!C11</f>
        <v>464784.6</v>
      </c>
      <c r="F10" s="136">
        <f>'财拨'!D11</f>
        <v>0</v>
      </c>
      <c r="G10" s="75"/>
    </row>
    <row r="11" spans="1:7" ht="17.25" customHeight="1">
      <c r="A11" s="138"/>
      <c r="B11" s="125"/>
      <c r="C11" s="138">
        <f>'财拨'!A12</f>
        <v>0</v>
      </c>
      <c r="D11" s="136">
        <f>'财拨'!B12</f>
        <v>0</v>
      </c>
      <c r="E11" s="136">
        <f>'财拨'!C12</f>
        <v>0</v>
      </c>
      <c r="F11" s="136">
        <f>'财拨'!D12</f>
        <v>0</v>
      </c>
      <c r="G11" s="75"/>
    </row>
    <row r="12" spans="1:7" ht="17.25" customHeight="1">
      <c r="A12" s="138"/>
      <c r="B12" s="125"/>
      <c r="C12" s="138">
        <f>'财拨'!A13</f>
        <v>0</v>
      </c>
      <c r="D12" s="136">
        <f>'财拨'!B13</f>
        <v>0</v>
      </c>
      <c r="E12" s="136">
        <f>'财拨'!C13</f>
        <v>0</v>
      </c>
      <c r="F12" s="136">
        <f>'财拨'!D13</f>
        <v>0</v>
      </c>
      <c r="G12" s="75"/>
    </row>
    <row r="13" spans="1:7" ht="17.25" customHeight="1">
      <c r="A13" s="138"/>
      <c r="B13" s="125"/>
      <c r="C13" s="138">
        <f>'财拨'!A14</f>
        <v>0</v>
      </c>
      <c r="D13" s="136">
        <f>'财拨'!B14</f>
        <v>0</v>
      </c>
      <c r="E13" s="136">
        <f>'财拨'!C14</f>
        <v>0</v>
      </c>
      <c r="F13" s="136">
        <f>'财拨'!D14</f>
        <v>0</v>
      </c>
      <c r="G13" s="75"/>
    </row>
    <row r="14" spans="1:7" ht="17.25" customHeight="1">
      <c r="A14" s="138"/>
      <c r="B14" s="125"/>
      <c r="C14" s="138">
        <f>'财拨'!A15</f>
        <v>0</v>
      </c>
      <c r="D14" s="136">
        <f>'财拨'!B15</f>
        <v>0</v>
      </c>
      <c r="E14" s="136">
        <f>'财拨'!C15</f>
        <v>0</v>
      </c>
      <c r="F14" s="136">
        <f>'财拨'!D15</f>
        <v>0</v>
      </c>
      <c r="G14" s="75"/>
    </row>
    <row r="15" spans="1:7" ht="17.25" customHeight="1">
      <c r="A15" s="138"/>
      <c r="B15" s="125"/>
      <c r="C15" s="138">
        <f>'财拨'!A16</f>
        <v>0</v>
      </c>
      <c r="D15" s="136">
        <f>'财拨'!B16</f>
        <v>0</v>
      </c>
      <c r="E15" s="136">
        <f>'财拨'!C16</f>
        <v>0</v>
      </c>
      <c r="F15" s="136">
        <f>'财拨'!D16</f>
        <v>0</v>
      </c>
      <c r="G15" s="75"/>
    </row>
    <row r="16" spans="1:7" ht="17.25" customHeight="1">
      <c r="A16" s="138"/>
      <c r="B16" s="125"/>
      <c r="C16" s="138">
        <f>'财拨'!A17</f>
        <v>0</v>
      </c>
      <c r="D16" s="136">
        <f>'财拨'!B17</f>
        <v>0</v>
      </c>
      <c r="E16" s="136">
        <f>'财拨'!C17</f>
        <v>0</v>
      </c>
      <c r="F16" s="136">
        <f>'财拨'!D17</f>
        <v>0</v>
      </c>
      <c r="G16" s="75"/>
    </row>
    <row r="17" spans="1:7" ht="17.25" customHeight="1">
      <c r="A17" s="138"/>
      <c r="B17" s="125"/>
      <c r="C17" s="138">
        <f>'财拨'!A18</f>
        <v>0</v>
      </c>
      <c r="D17" s="136">
        <f>'财拨'!B18</f>
        <v>0</v>
      </c>
      <c r="E17" s="136">
        <f>'财拨'!C18</f>
        <v>0</v>
      </c>
      <c r="F17" s="136">
        <f>'财拨'!D18</f>
        <v>0</v>
      </c>
      <c r="G17" s="75"/>
    </row>
    <row r="18" spans="1:7" ht="17.25" customHeight="1">
      <c r="A18" s="138"/>
      <c r="B18" s="125"/>
      <c r="C18" s="138">
        <f>'财拨'!A19</f>
        <v>0</v>
      </c>
      <c r="D18" s="136">
        <f>'财拨'!B19</f>
        <v>0</v>
      </c>
      <c r="E18" s="136">
        <f>'财拨'!C19</f>
        <v>0</v>
      </c>
      <c r="F18" s="136">
        <f>'财拨'!D19</f>
        <v>0</v>
      </c>
      <c r="G18" s="75"/>
    </row>
    <row r="19" spans="1:7" ht="17.25" customHeight="1">
      <c r="A19" s="139"/>
      <c r="B19" s="125"/>
      <c r="C19" s="138">
        <f>'财拨'!A20</f>
        <v>0</v>
      </c>
      <c r="D19" s="136">
        <f>'财拨'!B20</f>
        <v>0</v>
      </c>
      <c r="E19" s="136">
        <f>'财拨'!C20</f>
        <v>0</v>
      </c>
      <c r="F19" s="136">
        <f>'财拨'!D20</f>
        <v>0</v>
      </c>
      <c r="G19" s="75"/>
    </row>
    <row r="20" spans="1:7" ht="17.25" customHeight="1">
      <c r="A20" s="138"/>
      <c r="B20" s="140"/>
      <c r="C20" s="138">
        <f>'财拨'!A21</f>
        <v>0</v>
      </c>
      <c r="D20" s="136">
        <f>'财拨'!B21</f>
        <v>0</v>
      </c>
      <c r="E20" s="136">
        <f>'财拨'!C21</f>
        <v>0</v>
      </c>
      <c r="F20" s="136">
        <f>'财拨'!D21</f>
        <v>0</v>
      </c>
      <c r="G20" s="75"/>
    </row>
    <row r="21" spans="1:7" ht="17.25" customHeight="1">
      <c r="A21" s="138"/>
      <c r="B21" s="140"/>
      <c r="C21" s="138">
        <f>'财拨'!A22</f>
        <v>0</v>
      </c>
      <c r="D21" s="136">
        <f>'财拨'!B22</f>
        <v>0</v>
      </c>
      <c r="E21" s="136">
        <f>'财拨'!C22</f>
        <v>0</v>
      </c>
      <c r="F21" s="136">
        <f>'财拨'!D22</f>
        <v>0</v>
      </c>
      <c r="G21" s="75"/>
    </row>
    <row r="22" spans="1:7" ht="17.25" customHeight="1">
      <c r="A22" s="138"/>
      <c r="B22" s="140"/>
      <c r="C22" s="138">
        <f>'财拨'!A23</f>
        <v>0</v>
      </c>
      <c r="D22" s="136">
        <f>'财拨'!B23</f>
        <v>0</v>
      </c>
      <c r="E22" s="136">
        <f>'财拨'!C23</f>
        <v>0</v>
      </c>
      <c r="F22" s="136">
        <f>'财拨'!D23</f>
        <v>0</v>
      </c>
      <c r="G22" s="75"/>
    </row>
    <row r="23" spans="1:7" ht="17.25" customHeight="1">
      <c r="A23" s="138"/>
      <c r="B23" s="140"/>
      <c r="C23" s="138">
        <f>'财拨'!A24</f>
        <v>0</v>
      </c>
      <c r="D23" s="136">
        <f>'财拨'!B24</f>
        <v>0</v>
      </c>
      <c r="E23" s="136">
        <f>'财拨'!C24</f>
        <v>0</v>
      </c>
      <c r="F23" s="136">
        <f>'财拨'!D24</f>
        <v>0</v>
      </c>
      <c r="G23" s="75"/>
    </row>
    <row r="24" spans="1:7" ht="17.25" customHeight="1">
      <c r="A24" s="138"/>
      <c r="B24" s="140"/>
      <c r="C24" s="138">
        <f>'财拨'!A25</f>
        <v>0</v>
      </c>
      <c r="D24" s="136">
        <f>'财拨'!B25</f>
        <v>0</v>
      </c>
      <c r="E24" s="136">
        <f>'财拨'!C25</f>
        <v>0</v>
      </c>
      <c r="F24" s="136">
        <f>'财拨'!D25</f>
        <v>0</v>
      </c>
      <c r="G24" s="75"/>
    </row>
    <row r="25" spans="1:7" ht="17.25" customHeight="1">
      <c r="A25" s="138"/>
      <c r="B25" s="140"/>
      <c r="C25" s="138">
        <f>'财拨'!A26</f>
        <v>0</v>
      </c>
      <c r="D25" s="136">
        <f>'财拨'!B26</f>
        <v>0</v>
      </c>
      <c r="E25" s="136">
        <f>'财拨'!C26</f>
        <v>0</v>
      </c>
      <c r="F25" s="136">
        <f>'财拨'!D26</f>
        <v>0</v>
      </c>
      <c r="G25" s="75"/>
    </row>
    <row r="26" spans="1:7" ht="19.5" customHeight="1">
      <c r="A26" s="138"/>
      <c r="B26" s="140"/>
      <c r="C26" s="138">
        <f>'财拨'!A27</f>
        <v>0</v>
      </c>
      <c r="D26" s="136">
        <f>'财拨'!B27</f>
        <v>0</v>
      </c>
      <c r="E26" s="136">
        <f>'财拨'!C27</f>
        <v>0</v>
      </c>
      <c r="F26" s="136">
        <f>'财拨'!D27</f>
        <v>0</v>
      </c>
      <c r="G26" s="75"/>
    </row>
    <row r="27" spans="1:7" ht="19.5" customHeight="1">
      <c r="A27" s="138"/>
      <c r="B27" s="140"/>
      <c r="C27" s="138">
        <f>'财拨'!A28</f>
        <v>0</v>
      </c>
      <c r="D27" s="136">
        <f>'财拨'!B28</f>
        <v>0</v>
      </c>
      <c r="E27" s="136">
        <f>'财拨'!C28</f>
        <v>0</v>
      </c>
      <c r="F27" s="136">
        <f>'财拨'!D28</f>
        <v>0</v>
      </c>
      <c r="G27" s="75"/>
    </row>
    <row r="28" spans="1:7" ht="19.5" customHeight="1">
      <c r="A28" s="138"/>
      <c r="B28" s="140"/>
      <c r="C28" s="138">
        <f>'财拨'!A29</f>
        <v>0</v>
      </c>
      <c r="D28" s="136">
        <f>'财拨'!B29</f>
        <v>0</v>
      </c>
      <c r="E28" s="136">
        <f>'财拨'!C29</f>
        <v>0</v>
      </c>
      <c r="F28" s="136">
        <f>'财拨'!D29</f>
        <v>0</v>
      </c>
      <c r="G28" s="75"/>
    </row>
    <row r="29" spans="1:7" ht="19.5" customHeight="1">
      <c r="A29" s="138"/>
      <c r="B29" s="140"/>
      <c r="C29" s="138">
        <f>'财拨'!A30</f>
        <v>0</v>
      </c>
      <c r="D29" s="136">
        <f>'财拨'!B30</f>
        <v>0</v>
      </c>
      <c r="E29" s="136">
        <f>'财拨'!C30</f>
        <v>0</v>
      </c>
      <c r="F29" s="136">
        <f>'财拨'!D30</f>
        <v>0</v>
      </c>
      <c r="G29" s="75"/>
    </row>
    <row r="30" spans="1:7" ht="19.5" customHeight="1">
      <c r="A30" s="138"/>
      <c r="B30" s="140"/>
      <c r="C30" s="138">
        <f>'财拨'!A31</f>
        <v>0</v>
      </c>
      <c r="D30" s="136">
        <f>'财拨'!B31</f>
        <v>0</v>
      </c>
      <c r="E30" s="136">
        <f>'财拨'!C31</f>
        <v>0</v>
      </c>
      <c r="F30" s="136">
        <f>'财拨'!D31</f>
        <v>0</v>
      </c>
      <c r="G30" s="75"/>
    </row>
    <row r="31" spans="1:7" ht="19.5" customHeight="1">
      <c r="A31" s="138"/>
      <c r="B31" s="140"/>
      <c r="C31" s="138">
        <f>'财拨'!A32</f>
        <v>0</v>
      </c>
      <c r="D31" s="136">
        <f>'财拨'!B32</f>
        <v>0</v>
      </c>
      <c r="E31" s="136">
        <f>'财拨'!C32</f>
        <v>0</v>
      </c>
      <c r="F31" s="136">
        <f>'财拨'!D32</f>
        <v>0</v>
      </c>
      <c r="G31" s="75"/>
    </row>
    <row r="32" spans="1:7" ht="19.5" customHeight="1">
      <c r="A32" s="138"/>
      <c r="B32" s="140"/>
      <c r="C32" s="138">
        <f>'财拨'!A33</f>
        <v>0</v>
      </c>
      <c r="D32" s="136">
        <f>'财拨'!B33</f>
        <v>0</v>
      </c>
      <c r="E32" s="136">
        <f>'财拨'!C33</f>
        <v>0</v>
      </c>
      <c r="F32" s="136">
        <f>'财拨'!D33</f>
        <v>0</v>
      </c>
      <c r="G32" s="75"/>
    </row>
    <row r="33" spans="1:7" ht="19.5" customHeight="1">
      <c r="A33" s="138"/>
      <c r="B33" s="140"/>
      <c r="C33" s="138">
        <f>'财拨'!A34</f>
        <v>0</v>
      </c>
      <c r="D33" s="136">
        <f>'财拨'!B34</f>
        <v>0</v>
      </c>
      <c r="E33" s="136">
        <f>'财拨'!C34</f>
        <v>0</v>
      </c>
      <c r="F33" s="136">
        <f>'财拨'!D34</f>
        <v>0</v>
      </c>
      <c r="G33" s="75"/>
    </row>
    <row r="34" spans="1:7" ht="19.5" customHeight="1">
      <c r="A34" s="138"/>
      <c r="B34" s="140"/>
      <c r="C34" s="138">
        <f>'财拨'!A35</f>
        <v>0</v>
      </c>
      <c r="D34" s="136">
        <f>'财拨'!B35</f>
        <v>0</v>
      </c>
      <c r="E34" s="136">
        <f>'财拨'!C35</f>
        <v>0</v>
      </c>
      <c r="F34" s="136">
        <f>'财拨'!D35</f>
        <v>0</v>
      </c>
      <c r="G34" s="75"/>
    </row>
    <row r="35" spans="1:7" ht="19.5" customHeight="1">
      <c r="A35" s="138"/>
      <c r="B35" s="140"/>
      <c r="C35" s="138">
        <f>'财拨'!A36</f>
        <v>0</v>
      </c>
      <c r="D35" s="136">
        <f>'财拨'!B36</f>
        <v>0</v>
      </c>
      <c r="E35" s="136">
        <f>'财拨'!C36</f>
        <v>0</v>
      </c>
      <c r="F35" s="136">
        <f>'财拨'!D36</f>
        <v>0</v>
      </c>
      <c r="G35" s="75"/>
    </row>
    <row r="36" spans="1:7" ht="19.5" customHeight="1">
      <c r="A36" s="138"/>
      <c r="B36" s="140"/>
      <c r="C36" s="138">
        <f>'财拨'!A37</f>
        <v>0</v>
      </c>
      <c r="D36" s="136">
        <f>'财拨'!B37</f>
        <v>0</v>
      </c>
      <c r="E36" s="136">
        <f>'财拨'!C37</f>
        <v>0</v>
      </c>
      <c r="F36" s="136">
        <f>'财拨'!D37</f>
        <v>0</v>
      </c>
      <c r="G36" s="75"/>
    </row>
    <row r="37" spans="1:7" ht="19.5" customHeight="1">
      <c r="A37" s="138"/>
      <c r="B37" s="140"/>
      <c r="C37" s="138">
        <f>'财拨'!A38</f>
        <v>0</v>
      </c>
      <c r="D37" s="136">
        <f>'财拨'!B38</f>
        <v>0</v>
      </c>
      <c r="E37" s="136">
        <f>'财拨'!C38</f>
        <v>0</v>
      </c>
      <c r="F37" s="136">
        <f>'财拨'!D38</f>
        <v>0</v>
      </c>
      <c r="G37" s="75"/>
    </row>
    <row r="38" spans="1:7" ht="19.5" customHeight="1">
      <c r="A38" s="138"/>
      <c r="B38" s="140"/>
      <c r="C38" s="138">
        <f>'财拨'!A39</f>
        <v>0</v>
      </c>
      <c r="D38" s="136">
        <f>'财拨'!B39</f>
        <v>0</v>
      </c>
      <c r="E38" s="136">
        <f>'财拨'!C39</f>
        <v>0</v>
      </c>
      <c r="F38" s="136">
        <f>'财拨'!D39</f>
        <v>0</v>
      </c>
      <c r="G38" s="75"/>
    </row>
    <row r="39" spans="1:7" ht="19.5" customHeight="1">
      <c r="A39" s="138"/>
      <c r="B39" s="140"/>
      <c r="C39" s="138">
        <f>'财拨'!A40</f>
        <v>0</v>
      </c>
      <c r="D39" s="136">
        <f>'财拨'!B40</f>
        <v>0</v>
      </c>
      <c r="E39" s="136">
        <f>'财拨'!C40</f>
        <v>0</v>
      </c>
      <c r="F39" s="136">
        <f>'财拨'!D40</f>
        <v>0</v>
      </c>
      <c r="G39" s="75"/>
    </row>
    <row r="40" spans="1:7" ht="19.5" customHeight="1">
      <c r="A40" s="138"/>
      <c r="B40" s="140"/>
      <c r="C40" s="138">
        <f>'财拨'!A41</f>
        <v>0</v>
      </c>
      <c r="D40" s="136">
        <f>'财拨'!B41</f>
        <v>0</v>
      </c>
      <c r="E40" s="136">
        <f>'财拨'!C41</f>
        <v>0</v>
      </c>
      <c r="F40" s="136">
        <f>'财拨'!D41</f>
        <v>0</v>
      </c>
      <c r="G40" s="75"/>
    </row>
    <row r="41" spans="1:7" ht="19.5" customHeight="1">
      <c r="A41" s="138"/>
      <c r="B41" s="140"/>
      <c r="C41" s="138">
        <f>'财拨'!A42</f>
        <v>0</v>
      </c>
      <c r="D41" s="136">
        <f>'财拨'!B42</f>
        <v>0</v>
      </c>
      <c r="E41" s="136">
        <f>'财拨'!C42</f>
        <v>0</v>
      </c>
      <c r="F41" s="136">
        <f>'财拨'!D42</f>
        <v>0</v>
      </c>
      <c r="G41" s="75"/>
    </row>
    <row r="42" spans="1:7" ht="19.5" customHeight="1">
      <c r="A42" s="138"/>
      <c r="B42" s="140"/>
      <c r="C42" s="138">
        <f>'财拨'!A43</f>
        <v>0</v>
      </c>
      <c r="D42" s="136">
        <f>'财拨'!B43</f>
        <v>0</v>
      </c>
      <c r="E42" s="136">
        <f>'财拨'!C43</f>
        <v>0</v>
      </c>
      <c r="F42" s="136">
        <f>'财拨'!D43</f>
        <v>0</v>
      </c>
      <c r="G42" s="75"/>
    </row>
    <row r="43" spans="1:7" ht="19.5" customHeight="1">
      <c r="A43" s="138"/>
      <c r="B43" s="140"/>
      <c r="C43" s="138">
        <f>'财拨'!A44</f>
        <v>0</v>
      </c>
      <c r="D43" s="136">
        <f>'财拨'!B44</f>
        <v>0</v>
      </c>
      <c r="E43" s="136">
        <f>'财拨'!C44</f>
        <v>0</v>
      </c>
      <c r="F43" s="136">
        <f>'财拨'!D44</f>
        <v>0</v>
      </c>
      <c r="G43" s="75"/>
    </row>
    <row r="44" spans="1:7" ht="19.5" customHeight="1">
      <c r="A44" s="138"/>
      <c r="B44" s="140"/>
      <c r="C44" s="138">
        <f>'财拨'!A45</f>
        <v>0</v>
      </c>
      <c r="D44" s="136">
        <f>'财拨'!B45</f>
        <v>0</v>
      </c>
      <c r="E44" s="136">
        <f>'财拨'!C45</f>
        <v>0</v>
      </c>
      <c r="F44" s="136">
        <f>'财拨'!D45</f>
        <v>0</v>
      </c>
      <c r="G44" s="75"/>
    </row>
    <row r="45" spans="1:8" ht="19.5" customHeight="1">
      <c r="A45" s="138"/>
      <c r="B45" s="140"/>
      <c r="C45" s="138">
        <f>'财拨'!A46</f>
        <v>0</v>
      </c>
      <c r="D45" s="136">
        <f>'财拨'!B46</f>
        <v>0</v>
      </c>
      <c r="E45" s="136">
        <f>'财拨'!C46</f>
        <v>0</v>
      </c>
      <c r="F45" s="136">
        <f>'财拨'!D46</f>
        <v>0</v>
      </c>
      <c r="G45" s="75"/>
      <c r="H45" s="9"/>
    </row>
    <row r="46" spans="1:7" ht="19.5" customHeight="1">
      <c r="A46" s="138"/>
      <c r="B46" s="140"/>
      <c r="C46" s="138">
        <f>'财拨'!A47</f>
        <v>0</v>
      </c>
      <c r="D46" s="136">
        <f>'财拨'!B47</f>
        <v>0</v>
      </c>
      <c r="E46" s="136">
        <f>'财拨'!C47</f>
        <v>0</v>
      </c>
      <c r="F46" s="136">
        <f>'财拨'!D47</f>
        <v>0</v>
      </c>
      <c r="G46" s="75"/>
    </row>
    <row r="47" spans="1:7" ht="19.5" customHeight="1">
      <c r="A47" s="138"/>
      <c r="B47" s="140"/>
      <c r="C47" s="138">
        <f>'财拨'!A48</f>
        <v>0</v>
      </c>
      <c r="D47" s="136">
        <f>'财拨'!B48</f>
        <v>0</v>
      </c>
      <c r="E47" s="136">
        <f>'财拨'!C48</f>
        <v>0</v>
      </c>
      <c r="F47" s="136">
        <f>'财拨'!D48</f>
        <v>0</v>
      </c>
      <c r="G47" s="75"/>
    </row>
    <row r="48" spans="1:7" ht="19.5" customHeight="1">
      <c r="A48" s="138"/>
      <c r="B48" s="140"/>
      <c r="C48" s="138">
        <f>'财拨'!A49</f>
        <v>0</v>
      </c>
      <c r="D48" s="136">
        <f>'财拨'!B49</f>
        <v>0</v>
      </c>
      <c r="E48" s="136">
        <f>'财拨'!C49</f>
        <v>0</v>
      </c>
      <c r="F48" s="136">
        <f>'财拨'!D49</f>
        <v>0</v>
      </c>
      <c r="G48" s="75"/>
    </row>
    <row r="49" spans="1:7" ht="17.25" customHeight="1">
      <c r="A49" s="138" t="s">
        <v>104</v>
      </c>
      <c r="B49" s="140"/>
      <c r="C49" s="141" t="s">
        <v>105</v>
      </c>
      <c r="D49" s="136">
        <f>'财拨(结转)'!B7</f>
        <v>0</v>
      </c>
      <c r="E49" s="136">
        <f>'财拨(结转)'!C7</f>
        <v>0</v>
      </c>
      <c r="F49" s="142">
        <f>'财拨(结转)'!D7</f>
        <v>0</v>
      </c>
      <c r="G49" s="75"/>
    </row>
    <row r="50" spans="2:7" ht="17.25" customHeight="1">
      <c r="B50" s="125"/>
      <c r="C50" s="138"/>
      <c r="D50" s="136"/>
      <c r="E50" s="136"/>
      <c r="F50" s="142"/>
      <c r="G50" s="75"/>
    </row>
    <row r="51" spans="1:7" ht="17.25" customHeight="1">
      <c r="A51" s="138"/>
      <c r="B51" s="142"/>
      <c r="C51" s="138"/>
      <c r="D51" s="136"/>
      <c r="E51" s="136"/>
      <c r="F51" s="142"/>
      <c r="G51" s="75"/>
    </row>
    <row r="52" spans="1:7" ht="17.25" customHeight="1">
      <c r="A52" s="138"/>
      <c r="B52" s="125"/>
      <c r="C52" s="138"/>
      <c r="D52" s="136"/>
      <c r="E52" s="136"/>
      <c r="F52" s="142"/>
      <c r="G52" s="75"/>
    </row>
    <row r="53" spans="1:7" ht="17.25" customHeight="1">
      <c r="A53" s="138"/>
      <c r="B53" s="125"/>
      <c r="C53" s="138"/>
      <c r="D53" s="136"/>
      <c r="E53" s="136"/>
      <c r="F53" s="142"/>
      <c r="G53" s="75"/>
    </row>
    <row r="54" spans="1:7" ht="17.25" customHeight="1">
      <c r="A54" s="141" t="s">
        <v>38</v>
      </c>
      <c r="B54" s="140">
        <f>B6</f>
        <v>15526990.43</v>
      </c>
      <c r="C54" s="141" t="s">
        <v>39</v>
      </c>
      <c r="D54" s="136">
        <f>'财拨'!B7+'财拨(结转)'!B7</f>
        <v>15526990.43</v>
      </c>
      <c r="E54" s="136">
        <f>'财拨'!C7+'财拨(结转)'!C7</f>
        <v>15526990.43</v>
      </c>
      <c r="F54" s="136">
        <f>'财拨'!D7+'财拨(结转)'!D7</f>
        <v>0</v>
      </c>
      <c r="G54" s="75"/>
    </row>
    <row r="80" ht="12.75" customHeight="1">
      <c r="AF80" s="9"/>
    </row>
    <row r="81" ht="12.75" customHeight="1">
      <c r="AD81" s="9"/>
    </row>
    <row r="82" spans="31:32" ht="12.75" customHeight="1">
      <c r="AE82" s="9"/>
      <c r="AF82" s="9"/>
    </row>
    <row r="83" spans="32:33" ht="12.75" customHeight="1">
      <c r="AF83" s="9"/>
      <c r="AG83" s="9"/>
    </row>
    <row r="84" ht="12.75" customHeight="1">
      <c r="AG84" s="143" t="s">
        <v>40</v>
      </c>
    </row>
    <row r="121" ht="12.75" customHeight="1">
      <c r="Z121" s="9"/>
    </row>
    <row r="122" spans="23:26" ht="12.75" customHeight="1">
      <c r="W122" s="9"/>
      <c r="X122" s="9"/>
      <c r="Y122" s="9"/>
      <c r="Z122" s="143" t="s">
        <v>40</v>
      </c>
    </row>
  </sheetData>
  <sheetProtection/>
  <printOptions horizontalCentered="1"/>
  <pageMargins left="0.3937007874015747" right="0.3937007874015747" top="0.5905511811023622" bottom="0.5905511811023622" header="0" footer="0"/>
  <pageSetup fitToHeight="10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topLeftCell="A1">
      <selection activeCell="A1" sqref="A1"/>
    </sheetView>
  </sheetViews>
  <sheetFormatPr defaultColWidth="9.16015625" defaultRowHeight="12.75" customHeight="1"/>
  <cols>
    <col min="1" max="1" width="16.66015625" style="9" customWidth="1"/>
    <col min="2" max="2" width="36.16015625" style="9" customWidth="1"/>
    <col min="3" max="5" width="28" style="9" customWidth="1"/>
    <col min="6" max="6" width="9.16015625" style="9" customWidth="1"/>
    <col min="7" max="7" width="13.5" style="9" customWidth="1"/>
    <col min="8" max="16384" width="9.16015625" style="9" customWidth="1"/>
  </cols>
  <sheetData>
    <row r="1" spans="1:7" ht="21" customHeight="1">
      <c r="A1" s="75"/>
      <c r="B1" s="75"/>
      <c r="C1" s="75"/>
      <c r="D1" s="75"/>
      <c r="E1" s="75"/>
      <c r="F1" s="75"/>
      <c r="G1" s="75"/>
    </row>
    <row r="2" spans="1:7" ht="29.25" customHeight="1">
      <c r="A2" s="76" t="s">
        <v>106</v>
      </c>
      <c r="B2" s="76"/>
      <c r="C2" s="76"/>
      <c r="D2" s="76"/>
      <c r="E2" s="76"/>
      <c r="F2" s="77"/>
      <c r="G2" s="77"/>
    </row>
    <row r="3" spans="1:7" ht="21" customHeight="1">
      <c r="A3" s="78" t="s">
        <v>42</v>
      </c>
      <c r="B3" s="75"/>
      <c r="C3" s="75"/>
      <c r="D3" s="75"/>
      <c r="E3" s="27" t="s">
        <v>15</v>
      </c>
      <c r="F3" s="75"/>
      <c r="G3" s="75"/>
    </row>
    <row r="4" spans="1:7" ht="17.25" customHeight="1">
      <c r="A4" s="79" t="s">
        <v>43</v>
      </c>
      <c r="B4" s="80"/>
      <c r="C4" s="80" t="s">
        <v>107</v>
      </c>
      <c r="D4" s="81"/>
      <c r="E4" s="82"/>
      <c r="F4" s="75"/>
      <c r="G4" s="75"/>
    </row>
    <row r="5" spans="1:7" ht="21" customHeight="1">
      <c r="A5" s="83" t="s">
        <v>53</v>
      </c>
      <c r="B5" s="84" t="s">
        <v>73</v>
      </c>
      <c r="C5" s="85" t="s">
        <v>44</v>
      </c>
      <c r="D5" s="85" t="s">
        <v>68</v>
      </c>
      <c r="E5" s="85" t="s">
        <v>69</v>
      </c>
      <c r="F5" s="75"/>
      <c r="G5" s="75"/>
    </row>
    <row r="6" spans="1:7" ht="21" customHeight="1">
      <c r="A6" s="86" t="s">
        <v>60</v>
      </c>
      <c r="B6" s="86" t="s">
        <v>60</v>
      </c>
      <c r="C6" s="87">
        <v>1</v>
      </c>
      <c r="D6" s="87">
        <f>C6+1</f>
        <v>2</v>
      </c>
      <c r="E6" s="87">
        <f>D6+1</f>
        <v>3</v>
      </c>
      <c r="F6" s="75"/>
      <c r="G6" s="75"/>
    </row>
    <row r="7" spans="1:7" ht="18.75" customHeight="1">
      <c r="A7" s="88"/>
      <c r="B7" s="89" t="s">
        <v>44</v>
      </c>
      <c r="C7" s="127">
        <v>15526990.43</v>
      </c>
      <c r="D7" s="124">
        <v>15441990.43</v>
      </c>
      <c r="E7" s="125">
        <v>85000</v>
      </c>
      <c r="F7" s="75"/>
      <c r="G7" s="75"/>
    </row>
    <row r="8" spans="1:7" ht="18.75" customHeight="1">
      <c r="A8" s="88" t="s">
        <v>74</v>
      </c>
      <c r="B8" s="89" t="s">
        <v>75</v>
      </c>
      <c r="C8" s="127">
        <v>831388.47</v>
      </c>
      <c r="D8" s="124">
        <v>831388.47</v>
      </c>
      <c r="E8" s="125">
        <v>0</v>
      </c>
      <c r="F8" s="75"/>
      <c r="G8" s="75"/>
    </row>
    <row r="9" spans="1:7" ht="18.75" customHeight="1">
      <c r="A9" s="88" t="s">
        <v>63</v>
      </c>
      <c r="B9" s="89" t="s">
        <v>76</v>
      </c>
      <c r="C9" s="127">
        <v>813408.1</v>
      </c>
      <c r="D9" s="124">
        <v>813408.1</v>
      </c>
      <c r="E9" s="125">
        <v>0</v>
      </c>
      <c r="F9" s="75"/>
      <c r="G9" s="75"/>
    </row>
    <row r="10" spans="1:7" ht="20.25" customHeight="1">
      <c r="A10" s="88" t="s">
        <v>79</v>
      </c>
      <c r="B10" s="89" t="s">
        <v>80</v>
      </c>
      <c r="C10" s="127">
        <v>594061.6</v>
      </c>
      <c r="D10" s="124">
        <v>594061.6</v>
      </c>
      <c r="E10" s="125">
        <v>0</v>
      </c>
      <c r="F10" s="75"/>
      <c r="G10" s="75"/>
    </row>
    <row r="11" spans="1:7" ht="18.75" customHeight="1">
      <c r="A11" s="88" t="s">
        <v>77</v>
      </c>
      <c r="B11" s="89" t="s">
        <v>78</v>
      </c>
      <c r="C11" s="127">
        <v>219346.5</v>
      </c>
      <c r="D11" s="124">
        <v>219346.5</v>
      </c>
      <c r="E11" s="125">
        <v>0</v>
      </c>
      <c r="F11" s="75"/>
      <c r="G11" s="75"/>
    </row>
    <row r="12" spans="1:7" ht="18.75" customHeight="1">
      <c r="A12" s="88" t="s">
        <v>81</v>
      </c>
      <c r="B12" s="89" t="s">
        <v>82</v>
      </c>
      <c r="C12" s="127">
        <v>17980.37</v>
      </c>
      <c r="D12" s="124">
        <v>17980.37</v>
      </c>
      <c r="E12" s="125">
        <v>0</v>
      </c>
      <c r="F12" s="75"/>
      <c r="G12" s="75"/>
    </row>
    <row r="13" spans="1:7" ht="18.75" customHeight="1">
      <c r="A13" s="88" t="s">
        <v>85</v>
      </c>
      <c r="B13" s="89" t="s">
        <v>86</v>
      </c>
      <c r="C13" s="127">
        <v>7425.77</v>
      </c>
      <c r="D13" s="124">
        <v>7425.77</v>
      </c>
      <c r="E13" s="125">
        <v>0</v>
      </c>
      <c r="F13" s="75"/>
      <c r="G13" s="75"/>
    </row>
    <row r="14" spans="1:7" ht="18.75" customHeight="1">
      <c r="A14" s="88" t="s">
        <v>83</v>
      </c>
      <c r="B14" s="89" t="s">
        <v>84</v>
      </c>
      <c r="C14" s="127">
        <v>10554.6</v>
      </c>
      <c r="D14" s="124">
        <v>10554.6</v>
      </c>
      <c r="E14" s="125">
        <v>0</v>
      </c>
      <c r="F14" s="75"/>
      <c r="G14" s="75"/>
    </row>
    <row r="15" spans="1:7" ht="18.75" customHeight="1">
      <c r="A15" s="88" t="s">
        <v>87</v>
      </c>
      <c r="B15" s="89" t="s">
        <v>88</v>
      </c>
      <c r="C15" s="127">
        <v>552624.36</v>
      </c>
      <c r="D15" s="124">
        <v>552624.36</v>
      </c>
      <c r="E15" s="125">
        <v>0</v>
      </c>
      <c r="F15" s="75"/>
      <c r="G15" s="75"/>
    </row>
    <row r="16" spans="1:7" ht="18.75" customHeight="1">
      <c r="A16" s="88" t="s">
        <v>89</v>
      </c>
      <c r="B16" s="89" t="s">
        <v>90</v>
      </c>
      <c r="C16" s="127">
        <v>552624.36</v>
      </c>
      <c r="D16" s="124">
        <v>552624.36</v>
      </c>
      <c r="E16" s="125">
        <v>0</v>
      </c>
      <c r="F16" s="75"/>
      <c r="G16" s="75"/>
    </row>
    <row r="17" spans="1:5" ht="18.75" customHeight="1">
      <c r="A17" s="88" t="s">
        <v>91</v>
      </c>
      <c r="B17" s="89" t="s">
        <v>92</v>
      </c>
      <c r="C17" s="127">
        <v>552624.36</v>
      </c>
      <c r="D17" s="124">
        <v>552624.36</v>
      </c>
      <c r="E17" s="125">
        <v>0</v>
      </c>
    </row>
    <row r="18" spans="1:7" ht="18.75" customHeight="1">
      <c r="A18" s="88" t="s">
        <v>61</v>
      </c>
      <c r="B18" s="89" t="s">
        <v>62</v>
      </c>
      <c r="C18" s="127">
        <v>13678193</v>
      </c>
      <c r="D18" s="124">
        <v>13593193</v>
      </c>
      <c r="E18" s="125">
        <v>85000</v>
      </c>
      <c r="F18" s="75"/>
      <c r="G18" s="75"/>
    </row>
    <row r="19" spans="1:5" ht="18.75" customHeight="1">
      <c r="A19" s="88" t="s">
        <v>63</v>
      </c>
      <c r="B19" s="89" t="s">
        <v>64</v>
      </c>
      <c r="C19" s="127">
        <v>13678193</v>
      </c>
      <c r="D19" s="124">
        <v>13593193</v>
      </c>
      <c r="E19" s="125">
        <v>85000</v>
      </c>
    </row>
    <row r="20" spans="1:5" ht="18.75" customHeight="1">
      <c r="A20" s="88" t="s">
        <v>65</v>
      </c>
      <c r="B20" s="89" t="s">
        <v>66</v>
      </c>
      <c r="C20" s="127">
        <v>13678193</v>
      </c>
      <c r="D20" s="124">
        <v>13593193</v>
      </c>
      <c r="E20" s="125">
        <v>85000</v>
      </c>
    </row>
    <row r="21" spans="1:5" ht="18.75" customHeight="1">
      <c r="A21" s="88" t="s">
        <v>93</v>
      </c>
      <c r="B21" s="89" t="s">
        <v>94</v>
      </c>
      <c r="C21" s="127">
        <v>464784.6</v>
      </c>
      <c r="D21" s="124">
        <v>464784.6</v>
      </c>
      <c r="E21" s="125">
        <v>0</v>
      </c>
    </row>
    <row r="22" spans="1:5" ht="18.75" customHeight="1">
      <c r="A22" s="88" t="s">
        <v>95</v>
      </c>
      <c r="B22" s="89" t="s">
        <v>96</v>
      </c>
      <c r="C22" s="127">
        <v>464784.6</v>
      </c>
      <c r="D22" s="124">
        <v>464784.6</v>
      </c>
      <c r="E22" s="125">
        <v>0</v>
      </c>
    </row>
    <row r="23" spans="1:5" ht="18.75" customHeight="1">
      <c r="A23" s="88" t="s">
        <v>97</v>
      </c>
      <c r="B23" s="89" t="s">
        <v>98</v>
      </c>
      <c r="C23" s="127">
        <v>464784.6</v>
      </c>
      <c r="D23" s="124">
        <v>464784.6</v>
      </c>
      <c r="E23" s="125">
        <v>0</v>
      </c>
    </row>
  </sheetData>
  <sheetProtection/>
  <printOptions horizontalCentered="1"/>
  <pageMargins left="0.3937007874015747" right="0.3937007874015747" top="0.5905511811023622" bottom="0.5905511811023622" header="0" footer="0"/>
  <pageSetup fitToHeight="100"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7"/>
  <sheetViews>
    <sheetView showGridLines="0" showZeros="0" workbookViewId="0" topLeftCell="A1">
      <selection activeCell="I11" sqref="I11"/>
    </sheetView>
  </sheetViews>
  <sheetFormatPr defaultColWidth="9.16015625" defaultRowHeight="12.75" customHeight="1"/>
  <cols>
    <col min="1" max="1" width="28" style="0" customWidth="1"/>
    <col min="2" max="2" width="45.16015625" style="0" customWidth="1"/>
    <col min="3" max="5" width="28" style="0" customWidth="1"/>
    <col min="6" max="6" width="9.16015625" style="0" customWidth="1"/>
    <col min="7" max="7" width="13.5" style="0" customWidth="1"/>
  </cols>
  <sheetData>
    <row r="1" spans="1:7" ht="21" customHeight="1">
      <c r="A1" s="119"/>
      <c r="B1" s="119"/>
      <c r="C1" s="119"/>
      <c r="D1" s="119"/>
      <c r="E1" s="119"/>
      <c r="F1" s="119"/>
      <c r="G1" s="119"/>
    </row>
    <row r="2" spans="1:7" ht="29.25" customHeight="1">
      <c r="A2" s="108" t="s">
        <v>108</v>
      </c>
      <c r="B2" s="108"/>
      <c r="C2" s="108"/>
      <c r="D2" s="108"/>
      <c r="E2" s="108"/>
      <c r="F2" s="120"/>
      <c r="G2" s="120"/>
    </row>
    <row r="3" spans="1:7" ht="21" customHeight="1">
      <c r="A3" s="78" t="s">
        <v>42</v>
      </c>
      <c r="B3" s="75"/>
      <c r="C3" s="119"/>
      <c r="D3" s="119"/>
      <c r="E3" s="27" t="s">
        <v>15</v>
      </c>
      <c r="F3" s="119"/>
      <c r="G3" s="119"/>
    </row>
    <row r="4" spans="1:7" ht="17.25" customHeight="1">
      <c r="A4" s="79" t="s">
        <v>109</v>
      </c>
      <c r="B4" s="80"/>
      <c r="C4" s="80" t="s">
        <v>110</v>
      </c>
      <c r="D4" s="81"/>
      <c r="E4" s="82"/>
      <c r="F4" s="119"/>
      <c r="G4" s="119"/>
    </row>
    <row r="5" spans="1:7" ht="21" customHeight="1">
      <c r="A5" s="121" t="s">
        <v>53</v>
      </c>
      <c r="B5" s="84" t="s">
        <v>73</v>
      </c>
      <c r="C5" s="85" t="s">
        <v>44</v>
      </c>
      <c r="D5" s="85" t="s">
        <v>111</v>
      </c>
      <c r="E5" s="85" t="s">
        <v>112</v>
      </c>
      <c r="F5" s="119"/>
      <c r="G5" s="119"/>
    </row>
    <row r="6" spans="1:7" ht="21" customHeight="1">
      <c r="A6" s="122" t="s">
        <v>60</v>
      </c>
      <c r="B6" s="122" t="s">
        <v>60</v>
      </c>
      <c r="C6" s="123">
        <v>1</v>
      </c>
      <c r="D6" s="123">
        <f>C6+1</f>
        <v>2</v>
      </c>
      <c r="E6" s="123">
        <f>D6+1</f>
        <v>3</v>
      </c>
      <c r="F6" s="119"/>
      <c r="G6" s="119"/>
    </row>
    <row r="7" spans="1:8" ht="18.75" customHeight="1">
      <c r="A7" s="88"/>
      <c r="B7" s="88" t="s">
        <v>44</v>
      </c>
      <c r="C7" s="124">
        <v>15441990.43</v>
      </c>
      <c r="D7" s="124">
        <v>10782642.43</v>
      </c>
      <c r="E7" s="125">
        <v>4659348</v>
      </c>
      <c r="F7" s="126"/>
      <c r="G7" s="126"/>
      <c r="H7" s="9"/>
    </row>
    <row r="8" spans="1:8" ht="18.75" customHeight="1">
      <c r="A8" s="88" t="s">
        <v>113</v>
      </c>
      <c r="B8" s="88" t="s">
        <v>114</v>
      </c>
      <c r="C8" s="124">
        <v>13392655.93</v>
      </c>
      <c r="D8" s="124">
        <v>10557655.93</v>
      </c>
      <c r="E8" s="125">
        <v>2835000</v>
      </c>
      <c r="F8" s="75"/>
      <c r="G8" s="75"/>
      <c r="H8" s="9"/>
    </row>
    <row r="9" spans="1:7" ht="18.75" customHeight="1">
      <c r="A9" s="88" t="s">
        <v>115</v>
      </c>
      <c r="B9" s="88" t="s">
        <v>116</v>
      </c>
      <c r="C9" s="124">
        <v>5209200</v>
      </c>
      <c r="D9" s="124">
        <v>5209200</v>
      </c>
      <c r="E9" s="125">
        <v>0</v>
      </c>
      <c r="F9" s="75"/>
      <c r="G9" s="75"/>
    </row>
    <row r="10" spans="1:7" ht="18.75" customHeight="1">
      <c r="A10" s="88" t="s">
        <v>117</v>
      </c>
      <c r="B10" s="88" t="s">
        <v>118</v>
      </c>
      <c r="C10" s="124">
        <v>2202792</v>
      </c>
      <c r="D10" s="124">
        <v>2202792</v>
      </c>
      <c r="E10" s="125">
        <v>0</v>
      </c>
      <c r="F10" s="75"/>
      <c r="G10" s="75"/>
    </row>
    <row r="11" spans="1:7" ht="18.75" customHeight="1">
      <c r="A11" s="88" t="s">
        <v>119</v>
      </c>
      <c r="B11" s="88" t="s">
        <v>120</v>
      </c>
      <c r="C11" s="124">
        <v>594660</v>
      </c>
      <c r="D11" s="124">
        <v>594660</v>
      </c>
      <c r="E11" s="125">
        <v>0</v>
      </c>
      <c r="F11" s="75"/>
      <c r="G11" s="119"/>
    </row>
    <row r="12" spans="1:7" ht="18.75" customHeight="1">
      <c r="A12" s="88" t="s">
        <v>121</v>
      </c>
      <c r="B12" s="88" t="s">
        <v>122</v>
      </c>
      <c r="C12" s="124">
        <v>6120</v>
      </c>
      <c r="D12" s="124">
        <v>6120</v>
      </c>
      <c r="E12" s="125">
        <v>0</v>
      </c>
      <c r="F12" s="75"/>
      <c r="G12" s="119"/>
    </row>
    <row r="13" spans="1:7" ht="18.75" customHeight="1">
      <c r="A13" s="88" t="s">
        <v>123</v>
      </c>
      <c r="B13" s="88" t="s">
        <v>124</v>
      </c>
      <c r="C13" s="124">
        <v>77485</v>
      </c>
      <c r="D13" s="124">
        <v>77485</v>
      </c>
      <c r="E13" s="125">
        <v>0</v>
      </c>
      <c r="F13" s="119"/>
      <c r="G13" s="119"/>
    </row>
    <row r="14" spans="1:7" ht="18.75" customHeight="1">
      <c r="A14" s="88" t="s">
        <v>125</v>
      </c>
      <c r="B14" s="88" t="s">
        <v>126</v>
      </c>
      <c r="C14" s="124">
        <v>837948</v>
      </c>
      <c r="D14" s="124">
        <v>837948</v>
      </c>
      <c r="E14" s="125">
        <v>0</v>
      </c>
      <c r="F14" s="119"/>
      <c r="G14" s="119"/>
    </row>
    <row r="15" spans="1:7" ht="18.75" customHeight="1">
      <c r="A15" s="88" t="s">
        <v>127</v>
      </c>
      <c r="B15" s="88" t="s">
        <v>128</v>
      </c>
      <c r="C15" s="124">
        <v>594061.6</v>
      </c>
      <c r="D15" s="124">
        <v>594061.6</v>
      </c>
      <c r="E15" s="125">
        <v>0</v>
      </c>
      <c r="F15" s="119"/>
      <c r="G15" s="119"/>
    </row>
    <row r="16" spans="1:7" ht="18.75" customHeight="1">
      <c r="A16" s="88" t="s">
        <v>129</v>
      </c>
      <c r="B16" s="88" t="s">
        <v>130</v>
      </c>
      <c r="C16" s="124">
        <v>292722.41</v>
      </c>
      <c r="D16" s="124">
        <v>292722.41</v>
      </c>
      <c r="E16" s="125">
        <v>0</v>
      </c>
      <c r="F16" s="119"/>
      <c r="G16" s="119"/>
    </row>
    <row r="17" spans="1:5" ht="18.75" customHeight="1">
      <c r="A17" s="88" t="s">
        <v>131</v>
      </c>
      <c r="B17" s="88" t="s">
        <v>132</v>
      </c>
      <c r="C17" s="124">
        <v>259901.95</v>
      </c>
      <c r="D17" s="124">
        <v>259901.95</v>
      </c>
      <c r="E17" s="125">
        <v>0</v>
      </c>
    </row>
    <row r="18" spans="1:7" ht="18.75" customHeight="1">
      <c r="A18" s="88" t="s">
        <v>133</v>
      </c>
      <c r="B18" s="88" t="s">
        <v>134</v>
      </c>
      <c r="C18" s="124">
        <v>10554.6</v>
      </c>
      <c r="D18" s="124">
        <v>10554.6</v>
      </c>
      <c r="E18" s="125">
        <v>0</v>
      </c>
      <c r="F18" s="119"/>
      <c r="G18" s="119"/>
    </row>
    <row r="19" spans="1:5" ht="18.75" customHeight="1">
      <c r="A19" s="88" t="s">
        <v>135</v>
      </c>
      <c r="B19" s="88" t="s">
        <v>136</v>
      </c>
      <c r="C19" s="124">
        <v>7425.77</v>
      </c>
      <c r="D19" s="124">
        <v>7425.77</v>
      </c>
      <c r="E19" s="125">
        <v>0</v>
      </c>
    </row>
    <row r="20" spans="1:5" ht="18.75" customHeight="1">
      <c r="A20" s="88" t="s">
        <v>137</v>
      </c>
      <c r="B20" s="88" t="s">
        <v>138</v>
      </c>
      <c r="C20" s="124">
        <v>464784.6</v>
      </c>
      <c r="D20" s="124">
        <v>464784.6</v>
      </c>
      <c r="E20" s="125">
        <v>0</v>
      </c>
    </row>
    <row r="21" spans="1:5" ht="18.75" customHeight="1">
      <c r="A21" s="88" t="s">
        <v>139</v>
      </c>
      <c r="B21" s="88" t="s">
        <v>140</v>
      </c>
      <c r="C21" s="124">
        <v>2835000</v>
      </c>
      <c r="D21" s="124">
        <v>0</v>
      </c>
      <c r="E21" s="125">
        <v>2835000</v>
      </c>
    </row>
    <row r="22" spans="1:5" ht="18.75" customHeight="1">
      <c r="A22" s="88" t="s">
        <v>141</v>
      </c>
      <c r="B22" s="88" t="s">
        <v>142</v>
      </c>
      <c r="C22" s="124">
        <v>1824348</v>
      </c>
      <c r="D22" s="124">
        <v>0</v>
      </c>
      <c r="E22" s="125">
        <v>1824348</v>
      </c>
    </row>
    <row r="23" spans="1:5" ht="18.75" customHeight="1">
      <c r="A23" s="88" t="s">
        <v>143</v>
      </c>
      <c r="B23" s="88" t="s">
        <v>144</v>
      </c>
      <c r="C23" s="124">
        <v>1000</v>
      </c>
      <c r="D23" s="124">
        <v>0</v>
      </c>
      <c r="E23" s="125">
        <v>1000</v>
      </c>
    </row>
    <row r="24" spans="1:5" ht="18.75" customHeight="1">
      <c r="A24" s="88" t="s">
        <v>145</v>
      </c>
      <c r="B24" s="88" t="s">
        <v>146</v>
      </c>
      <c r="C24" s="124">
        <v>50000</v>
      </c>
      <c r="D24" s="124">
        <v>0</v>
      </c>
      <c r="E24" s="125">
        <v>50000</v>
      </c>
    </row>
    <row r="25" spans="1:5" ht="18.75" customHeight="1">
      <c r="A25" s="88" t="s">
        <v>147</v>
      </c>
      <c r="B25" s="88" t="s">
        <v>148</v>
      </c>
      <c r="C25" s="124">
        <v>29000</v>
      </c>
      <c r="D25" s="124">
        <v>0</v>
      </c>
      <c r="E25" s="125">
        <v>29000</v>
      </c>
    </row>
    <row r="26" spans="1:5" ht="18.75" customHeight="1">
      <c r="A26" s="88" t="s">
        <v>149</v>
      </c>
      <c r="B26" s="88" t="s">
        <v>150</v>
      </c>
      <c r="C26" s="124">
        <v>24480</v>
      </c>
      <c r="D26" s="124">
        <v>0</v>
      </c>
      <c r="E26" s="125">
        <v>24480</v>
      </c>
    </row>
    <row r="27" spans="1:5" ht="18.75" customHeight="1">
      <c r="A27" s="88" t="s">
        <v>151</v>
      </c>
      <c r="B27" s="88" t="s">
        <v>152</v>
      </c>
      <c r="C27" s="124">
        <v>30000</v>
      </c>
      <c r="D27" s="124">
        <v>0</v>
      </c>
      <c r="E27" s="125">
        <v>30000</v>
      </c>
    </row>
    <row r="28" spans="1:5" ht="18.75" customHeight="1">
      <c r="A28" s="88" t="s">
        <v>153</v>
      </c>
      <c r="B28" s="88" t="s">
        <v>154</v>
      </c>
      <c r="C28" s="124">
        <v>50000</v>
      </c>
      <c r="D28" s="124">
        <v>0</v>
      </c>
      <c r="E28" s="125">
        <v>50000</v>
      </c>
    </row>
    <row r="29" spans="1:5" ht="18.75" customHeight="1">
      <c r="A29" s="88" t="s">
        <v>155</v>
      </c>
      <c r="B29" s="88" t="s">
        <v>156</v>
      </c>
      <c r="C29" s="124">
        <v>15000</v>
      </c>
      <c r="D29" s="124">
        <v>0</v>
      </c>
      <c r="E29" s="125">
        <v>15000</v>
      </c>
    </row>
    <row r="30" spans="1:5" ht="18.75" customHeight="1">
      <c r="A30" s="88" t="s">
        <v>157</v>
      </c>
      <c r="B30" s="88" t="s">
        <v>158</v>
      </c>
      <c r="C30" s="124">
        <v>100000</v>
      </c>
      <c r="D30" s="124">
        <v>0</v>
      </c>
      <c r="E30" s="125">
        <v>100000</v>
      </c>
    </row>
    <row r="31" spans="1:5" ht="18.75" customHeight="1">
      <c r="A31" s="88" t="s">
        <v>159</v>
      </c>
      <c r="B31" s="88" t="s">
        <v>160</v>
      </c>
      <c r="C31" s="124">
        <v>72708</v>
      </c>
      <c r="D31" s="124">
        <v>0</v>
      </c>
      <c r="E31" s="125">
        <v>72708</v>
      </c>
    </row>
    <row r="32" spans="1:5" ht="18.75" customHeight="1">
      <c r="A32" s="88" t="s">
        <v>161</v>
      </c>
      <c r="B32" s="88" t="s">
        <v>162</v>
      </c>
      <c r="C32" s="124">
        <v>5280</v>
      </c>
      <c r="D32" s="124">
        <v>0</v>
      </c>
      <c r="E32" s="125">
        <v>5280</v>
      </c>
    </row>
    <row r="33" spans="1:5" ht="18.75" customHeight="1">
      <c r="A33" s="88" t="s">
        <v>163</v>
      </c>
      <c r="B33" s="88" t="s">
        <v>164</v>
      </c>
      <c r="C33" s="124">
        <v>5640</v>
      </c>
      <c r="D33" s="124">
        <v>0</v>
      </c>
      <c r="E33" s="125">
        <v>5640</v>
      </c>
    </row>
    <row r="34" spans="1:5" ht="18.75" customHeight="1">
      <c r="A34" s="88" t="s">
        <v>165</v>
      </c>
      <c r="B34" s="88" t="s">
        <v>166</v>
      </c>
      <c r="C34" s="124">
        <v>154200</v>
      </c>
      <c r="D34" s="124">
        <v>0</v>
      </c>
      <c r="E34" s="125">
        <v>154200</v>
      </c>
    </row>
    <row r="35" spans="1:5" ht="18.75" customHeight="1">
      <c r="A35" s="88" t="s">
        <v>167</v>
      </c>
      <c r="B35" s="88" t="s">
        <v>168</v>
      </c>
      <c r="C35" s="124">
        <v>1000</v>
      </c>
      <c r="D35" s="124">
        <v>0</v>
      </c>
      <c r="E35" s="125">
        <v>1000</v>
      </c>
    </row>
    <row r="36" spans="1:5" ht="18.75" customHeight="1">
      <c r="A36" s="88" t="s">
        <v>169</v>
      </c>
      <c r="B36" s="88" t="s">
        <v>170</v>
      </c>
      <c r="C36" s="124">
        <v>400</v>
      </c>
      <c r="D36" s="124">
        <v>0</v>
      </c>
      <c r="E36" s="125">
        <v>400</v>
      </c>
    </row>
    <row r="37" spans="1:5" ht="18.75" customHeight="1">
      <c r="A37" s="88" t="s">
        <v>171</v>
      </c>
      <c r="B37" s="88" t="s">
        <v>172</v>
      </c>
      <c r="C37" s="124">
        <v>4040</v>
      </c>
      <c r="D37" s="124">
        <v>0</v>
      </c>
      <c r="E37" s="125">
        <v>4040</v>
      </c>
    </row>
    <row r="38" spans="1:5" ht="18.75" customHeight="1">
      <c r="A38" s="88" t="s">
        <v>173</v>
      </c>
      <c r="B38" s="88" t="s">
        <v>174</v>
      </c>
      <c r="C38" s="124">
        <v>81600</v>
      </c>
      <c r="D38" s="124">
        <v>0</v>
      </c>
      <c r="E38" s="125">
        <v>81600</v>
      </c>
    </row>
    <row r="39" spans="1:5" ht="18.75" customHeight="1">
      <c r="A39" s="88" t="s">
        <v>175</v>
      </c>
      <c r="B39" s="88" t="s">
        <v>176</v>
      </c>
      <c r="C39" s="124">
        <v>1200000</v>
      </c>
      <c r="D39" s="124">
        <v>0</v>
      </c>
      <c r="E39" s="125">
        <v>1200000</v>
      </c>
    </row>
    <row r="40" spans="1:5" ht="18.75" customHeight="1">
      <c r="A40" s="88" t="s">
        <v>177</v>
      </c>
      <c r="B40" s="88" t="s">
        <v>178</v>
      </c>
      <c r="C40" s="124">
        <v>224986.5</v>
      </c>
      <c r="D40" s="124">
        <v>224986.5</v>
      </c>
      <c r="E40" s="125">
        <v>0</v>
      </c>
    </row>
    <row r="41" spans="1:5" ht="18.75" customHeight="1">
      <c r="A41" s="88" t="s">
        <v>179</v>
      </c>
      <c r="B41" s="88" t="s">
        <v>180</v>
      </c>
      <c r="C41" s="124">
        <v>41262</v>
      </c>
      <c r="D41" s="124">
        <v>41262</v>
      </c>
      <c r="E41" s="125">
        <v>0</v>
      </c>
    </row>
    <row r="42" spans="1:5" ht="18.75" customHeight="1">
      <c r="A42" s="88" t="s">
        <v>181</v>
      </c>
      <c r="B42" s="88" t="s">
        <v>182</v>
      </c>
      <c r="C42" s="124">
        <v>3438.5</v>
      </c>
      <c r="D42" s="124">
        <v>3438.5</v>
      </c>
      <c r="E42" s="125">
        <v>0</v>
      </c>
    </row>
    <row r="43" spans="1:5" ht="18.75" customHeight="1">
      <c r="A43" s="88" t="s">
        <v>183</v>
      </c>
      <c r="B43" s="88" t="s">
        <v>184</v>
      </c>
      <c r="C43" s="124">
        <v>34452</v>
      </c>
      <c r="D43" s="124">
        <v>34452</v>
      </c>
      <c r="E43" s="125">
        <v>0</v>
      </c>
    </row>
    <row r="44" spans="1:5" ht="18.75" customHeight="1">
      <c r="A44" s="88" t="s">
        <v>185</v>
      </c>
      <c r="B44" s="88" t="s">
        <v>186</v>
      </c>
      <c r="C44" s="124">
        <v>36000</v>
      </c>
      <c r="D44" s="124">
        <v>36000</v>
      </c>
      <c r="E44" s="125">
        <v>0</v>
      </c>
    </row>
    <row r="45" spans="1:5" ht="18.75" customHeight="1">
      <c r="A45" s="88" t="s">
        <v>187</v>
      </c>
      <c r="B45" s="88" t="s">
        <v>188</v>
      </c>
      <c r="C45" s="124">
        <v>97954</v>
      </c>
      <c r="D45" s="124">
        <v>97954</v>
      </c>
      <c r="E45" s="125">
        <v>0</v>
      </c>
    </row>
    <row r="46" spans="1:5" ht="18.75" customHeight="1">
      <c r="A46" s="88" t="s">
        <v>189</v>
      </c>
      <c r="B46" s="88" t="s">
        <v>190</v>
      </c>
      <c r="C46" s="124">
        <v>600</v>
      </c>
      <c r="D46" s="124">
        <v>600</v>
      </c>
      <c r="E46" s="125">
        <v>0</v>
      </c>
    </row>
    <row r="47" spans="1:5" ht="18.75" customHeight="1">
      <c r="A47" s="88" t="s">
        <v>191</v>
      </c>
      <c r="B47" s="88" t="s">
        <v>192</v>
      </c>
      <c r="C47" s="124">
        <v>11280</v>
      </c>
      <c r="D47" s="124">
        <v>11280</v>
      </c>
      <c r="E47" s="125">
        <v>0</v>
      </c>
    </row>
  </sheetData>
  <sheetProtection/>
  <printOptions horizontalCentered="1"/>
  <pageMargins left="0.3937007874015747" right="0.3937007874015747" top="0.5905511811023622" bottom="0.5905511811023622" header="0" footer="0"/>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
    </sheetView>
  </sheetViews>
  <sheetFormatPr defaultColWidth="9.16015625" defaultRowHeight="12.75" customHeight="1"/>
  <cols>
    <col min="1" max="1" width="24.33203125" style="0" customWidth="1"/>
    <col min="2" max="2" width="42.83203125" style="0" customWidth="1"/>
    <col min="3" max="3" width="19.66015625" style="0" customWidth="1"/>
    <col min="4" max="4" width="17.66015625" style="0" customWidth="1"/>
    <col min="5" max="5" width="15" style="0" customWidth="1"/>
    <col min="6" max="6" width="17.5" style="0" customWidth="1"/>
    <col min="7" max="7" width="18.5" style="0" customWidth="1"/>
  </cols>
  <sheetData>
    <row r="1" ht="12.75" customHeight="1">
      <c r="G1" s="107"/>
    </row>
    <row r="2" spans="1:7" ht="30" customHeight="1">
      <c r="A2" s="108" t="s">
        <v>193</v>
      </c>
      <c r="B2" s="108"/>
      <c r="C2" s="108"/>
      <c r="D2" s="109"/>
      <c r="E2" s="109"/>
      <c r="F2" s="109"/>
      <c r="G2" s="109"/>
    </row>
    <row r="3" spans="1:7" ht="18" customHeight="1">
      <c r="A3" s="110" t="s">
        <v>194</v>
      </c>
      <c r="B3" s="110"/>
      <c r="C3" s="110"/>
      <c r="G3" s="27" t="s">
        <v>15</v>
      </c>
    </row>
    <row r="4" spans="1:7" ht="31.5" customHeight="1">
      <c r="A4" s="111" t="s">
        <v>195</v>
      </c>
      <c r="B4" s="111" t="s">
        <v>196</v>
      </c>
      <c r="C4" s="111" t="s">
        <v>44</v>
      </c>
      <c r="D4" s="112" t="s">
        <v>197</v>
      </c>
      <c r="E4" s="111" t="s">
        <v>198</v>
      </c>
      <c r="F4" s="113" t="s">
        <v>199</v>
      </c>
      <c r="G4" s="111" t="s">
        <v>200</v>
      </c>
    </row>
    <row r="5" spans="1:7" ht="21.75" customHeight="1">
      <c r="A5" s="114" t="s">
        <v>60</v>
      </c>
      <c r="B5" s="114" t="s">
        <v>60</v>
      </c>
      <c r="C5" s="115">
        <v>1</v>
      </c>
      <c r="D5" s="116">
        <f>C5+1</f>
        <v>2</v>
      </c>
      <c r="E5" s="116">
        <f>D5+1</f>
        <v>3</v>
      </c>
      <c r="F5" s="116">
        <f>E5+1</f>
        <v>4</v>
      </c>
      <c r="G5" s="116">
        <f>F5+1</f>
        <v>5</v>
      </c>
    </row>
    <row r="6" spans="1:7" ht="22.5" customHeight="1">
      <c r="A6" s="6"/>
      <c r="B6" s="6" t="s">
        <v>44</v>
      </c>
      <c r="C6" s="117">
        <v>100000</v>
      </c>
      <c r="D6" s="117">
        <v>0</v>
      </c>
      <c r="E6" s="117">
        <v>100000</v>
      </c>
      <c r="F6" s="117">
        <v>0</v>
      </c>
      <c r="G6" s="118">
        <v>0</v>
      </c>
    </row>
    <row r="7" spans="1:7" ht="22.5" customHeight="1">
      <c r="A7" s="6"/>
      <c r="B7" s="6"/>
      <c r="C7" s="117">
        <v>100000</v>
      </c>
      <c r="D7" s="117">
        <v>0</v>
      </c>
      <c r="E7" s="117">
        <v>100000</v>
      </c>
      <c r="F7" s="117">
        <v>0</v>
      </c>
      <c r="G7" s="118">
        <v>0</v>
      </c>
    </row>
    <row r="8" spans="1:7" ht="12.75" customHeight="1">
      <c r="A8" s="9"/>
      <c r="B8" s="9"/>
      <c r="C8" s="9"/>
      <c r="D8" s="9"/>
      <c r="E8" s="9"/>
      <c r="F8" s="9"/>
      <c r="G8" s="9"/>
    </row>
    <row r="9" spans="1:7" ht="12.75" customHeight="1">
      <c r="A9" s="9"/>
      <c r="B9" s="9"/>
      <c r="C9" s="9"/>
      <c r="D9" s="9"/>
      <c r="E9" s="9"/>
      <c r="F9" s="9"/>
      <c r="G9" s="9"/>
    </row>
    <row r="10" spans="1:7" ht="12.75" customHeight="1">
      <c r="A10" s="9"/>
      <c r="B10" s="9"/>
      <c r="C10" s="9"/>
      <c r="D10" s="9"/>
      <c r="E10" s="9"/>
      <c r="F10" s="9"/>
      <c r="G10" s="9"/>
    </row>
    <row r="11" spans="1:7" ht="12.75" customHeight="1">
      <c r="A11" s="9"/>
      <c r="B11" s="9"/>
      <c r="C11" s="9"/>
      <c r="D11" s="9"/>
      <c r="E11" s="9"/>
      <c r="F11" s="9"/>
      <c r="G11" s="9"/>
    </row>
    <row r="12" spans="1:7" ht="12.75" customHeight="1">
      <c r="A12" s="9"/>
      <c r="B12" s="9"/>
      <c r="C12" s="9"/>
      <c r="D12" s="9"/>
      <c r="E12" s="9"/>
      <c r="F12" s="9"/>
      <c r="G12" s="9"/>
    </row>
    <row r="13" spans="1:7" ht="12.75" customHeight="1">
      <c r="A13" s="9"/>
      <c r="B13" s="9"/>
      <c r="C13" s="9"/>
      <c r="E13" s="9"/>
      <c r="F13" s="9"/>
      <c r="G13" s="9"/>
    </row>
    <row r="14" spans="1:7" ht="12.75" customHeight="1">
      <c r="A14" s="9"/>
      <c r="B14" s="9"/>
      <c r="C14" s="9"/>
      <c r="D14" s="9"/>
      <c r="E14" s="9"/>
      <c r="F14" s="9"/>
      <c r="G14" s="9"/>
    </row>
    <row r="15" spans="2:7" ht="12.75" customHeight="1">
      <c r="B15" s="9"/>
      <c r="E15" s="9"/>
      <c r="F15" s="9"/>
      <c r="G15" s="9"/>
    </row>
    <row r="16" spans="5:7" ht="12.75" customHeight="1">
      <c r="E16" s="9"/>
      <c r="G16" s="9"/>
    </row>
    <row r="17" spans="3:7" ht="12.75" customHeight="1">
      <c r="C17" s="9"/>
      <c r="E17" s="9"/>
      <c r="G17" s="9"/>
    </row>
    <row r="18" spans="3:7" ht="12.75" customHeight="1">
      <c r="C18" s="9"/>
      <c r="E18" s="9"/>
      <c r="G18" s="9"/>
    </row>
    <row r="19" spans="3:7" ht="12.75" customHeight="1">
      <c r="C19" s="9"/>
      <c r="G19" s="9"/>
    </row>
    <row r="20" spans="5:7" ht="12.75" customHeight="1">
      <c r="E20" s="9"/>
      <c r="G20" s="9"/>
    </row>
    <row r="24" ht="12.75" customHeight="1">
      <c r="D24" s="9"/>
    </row>
  </sheetData>
  <sheetProtection/>
  <printOptions horizontalCentered="1"/>
  <pageMargins left="0.3937007874015747" right="0.3937007874015747" top="0.5905511811023622" bottom="0.5905511811023622" header="0" footer="0"/>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C18"/>
  <sheetViews>
    <sheetView tabSelected="1" zoomScaleSheetLayoutView="100" workbookViewId="0" topLeftCell="A1">
      <selection activeCell="K24" sqref="K24"/>
    </sheetView>
  </sheetViews>
  <sheetFormatPr defaultColWidth="10.66015625" defaultRowHeight="11.25"/>
  <cols>
    <col min="1" max="1" width="58.16015625" style="91" customWidth="1"/>
    <col min="2" max="2" width="10.5" style="91" customWidth="1"/>
    <col min="3" max="3" width="28.83203125" style="91" customWidth="1"/>
    <col min="4" max="4" width="11.33203125" style="91" bestFit="1" customWidth="1"/>
    <col min="5" max="16384" width="10.66015625" style="91" customWidth="1"/>
  </cols>
  <sheetData>
    <row r="1" spans="1:2" s="91" customFormat="1" ht="27">
      <c r="A1" s="92" t="s">
        <v>201</v>
      </c>
      <c r="B1" s="92"/>
    </row>
    <row r="2" s="91" customFormat="1" ht="12">
      <c r="C2" s="93"/>
    </row>
    <row r="3" spans="1:3" s="91" customFormat="1" ht="12.75">
      <c r="A3" s="94" t="str">
        <f>'收入'!A3</f>
        <v>填报单位：南昌市新建区科技和工业信息化局（本级）</v>
      </c>
      <c r="B3" s="95" t="s">
        <v>202</v>
      </c>
      <c r="C3" s="93" t="s">
        <v>203</v>
      </c>
    </row>
    <row r="4" spans="1:3" s="91" customFormat="1" ht="13.5" customHeight="1">
      <c r="A4" s="96" t="s">
        <v>204</v>
      </c>
      <c r="B4" s="97" t="s">
        <v>205</v>
      </c>
      <c r="C4" s="98" t="s">
        <v>206</v>
      </c>
    </row>
    <row r="5" spans="1:3" s="91" customFormat="1" ht="15" customHeight="1">
      <c r="A5" s="99" t="s">
        <v>207</v>
      </c>
      <c r="B5" s="100" t="s">
        <v>208</v>
      </c>
      <c r="C5" s="101" t="s">
        <v>209</v>
      </c>
    </row>
    <row r="6" spans="1:3" s="91" customFormat="1" ht="15" customHeight="1">
      <c r="A6" s="99" t="s">
        <v>210</v>
      </c>
      <c r="B6" s="100" t="s">
        <v>211</v>
      </c>
      <c r="C6" s="101" t="s">
        <v>209</v>
      </c>
    </row>
    <row r="7" spans="1:3" s="91" customFormat="1" ht="15" customHeight="1">
      <c r="A7" s="99" t="s">
        <v>212</v>
      </c>
      <c r="B7" s="100" t="s">
        <v>213</v>
      </c>
      <c r="C7" s="101" t="s">
        <v>209</v>
      </c>
    </row>
    <row r="8" spans="1:3" s="91" customFormat="1" ht="15" customHeight="1">
      <c r="A8" s="99" t="s">
        <v>214</v>
      </c>
      <c r="B8" s="100" t="s">
        <v>215</v>
      </c>
      <c r="C8" s="101" t="s">
        <v>209</v>
      </c>
    </row>
    <row r="9" spans="1:3" s="91" customFormat="1" ht="15" customHeight="1">
      <c r="A9" s="99" t="s">
        <v>216</v>
      </c>
      <c r="B9" s="100" t="s">
        <v>217</v>
      </c>
      <c r="C9" s="101" t="s">
        <v>209</v>
      </c>
    </row>
    <row r="10" spans="1:3" s="91" customFormat="1" ht="15" customHeight="1">
      <c r="A10" s="99" t="s">
        <v>218</v>
      </c>
      <c r="B10" s="100" t="s">
        <v>219</v>
      </c>
      <c r="C10" s="101" t="s">
        <v>209</v>
      </c>
    </row>
    <row r="11" spans="1:3" s="91" customFormat="1" ht="15" customHeight="1">
      <c r="A11" s="99" t="s">
        <v>220</v>
      </c>
      <c r="B11" s="100" t="s">
        <v>221</v>
      </c>
      <c r="C11" s="101" t="s">
        <v>209</v>
      </c>
    </row>
    <row r="12" spans="1:3" s="91" customFormat="1" ht="15" customHeight="1">
      <c r="A12" s="99" t="s">
        <v>222</v>
      </c>
      <c r="B12" s="100" t="s">
        <v>223</v>
      </c>
      <c r="C12" s="101" t="s">
        <v>209</v>
      </c>
    </row>
    <row r="13" spans="1:3" s="91" customFormat="1" ht="15" customHeight="1">
      <c r="A13" s="99" t="s">
        <v>224</v>
      </c>
      <c r="B13" s="100" t="s">
        <v>225</v>
      </c>
      <c r="C13" s="101" t="s">
        <v>209</v>
      </c>
    </row>
    <row r="14" spans="1:3" s="91" customFormat="1" ht="15" customHeight="1">
      <c r="A14" s="99" t="s">
        <v>226</v>
      </c>
      <c r="B14" s="100" t="s">
        <v>227</v>
      </c>
      <c r="C14" s="101" t="s">
        <v>209</v>
      </c>
    </row>
    <row r="15" spans="1:3" s="91" customFormat="1" ht="15" customHeight="1">
      <c r="A15" s="102" t="s">
        <v>228</v>
      </c>
      <c r="B15" s="103" t="s">
        <v>229</v>
      </c>
      <c r="C15" s="104" t="s">
        <v>209</v>
      </c>
    </row>
    <row r="16" spans="1:3" s="91" customFormat="1" ht="18.75" customHeight="1">
      <c r="A16" s="105" t="s">
        <v>230</v>
      </c>
      <c r="B16" s="105"/>
      <c r="C16" s="105"/>
    </row>
    <row r="17" s="91" customFormat="1" ht="14.25">
      <c r="A17" s="106" t="s">
        <v>231</v>
      </c>
    </row>
    <row r="18" s="91" customFormat="1" ht="12">
      <c r="B18" s="95"/>
    </row>
  </sheetData>
  <sheetProtection/>
  <mergeCells count="2">
    <mergeCell ref="A1:C1"/>
    <mergeCell ref="A16:C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2021-01-12T09:31:23Z</dcterms:created>
  <dcterms:modified xsi:type="dcterms:W3CDTF">2022-08-16T06:34:46Z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EB0D2EFCEF2F441CA6635D78D36BE4D1</vt:lpwstr>
  </property>
</Properties>
</file>