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firstSheet="1" activeTab="8"/>
  </bookViews>
  <sheets>
    <sheet name="封面" sheetId="1" state="hidden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国有资产占有情况" sheetId="9" r:id="rId9"/>
    <sheet name="政府性基金预算支出表" sheetId="10" r:id="rId10"/>
    <sheet name="项目支出绩效目标表" sheetId="11" r:id="rId11"/>
    <sheet name="收入" sheetId="12" state="hidden" r:id="rId12"/>
    <sheet name="支出-2" sheetId="13" state="hidden" r:id="rId13"/>
    <sheet name="财拨" sheetId="14" state="hidden" r:id="rId14"/>
    <sheet name="财拨(结转)" sheetId="15" state="hidden" r:id="rId15"/>
    <sheet name="预算绩效目标表" sheetId="16" state="hidden" r:id="rId16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3">#N/A</definedName>
    <definedName name="_xlnm.Print_Area" localSheetId="12">#N/A</definedName>
    <definedName name="_xlnm.Print_Area" localSheetId="9">#N/A</definedName>
    <definedName name="_xlnm.Print_Area" localSheetId="11">#N/A</definedName>
    <definedName name="_xlnm.Print_Area" localSheetId="3">#N/A</definedName>
    <definedName name="_xlnm.Print_Area" localSheetId="14">#N/A</definedName>
  </definedNames>
  <calcPr fullCalcOnLoad="1"/>
</workbook>
</file>

<file path=xl/sharedStrings.xml><?xml version="1.0" encoding="utf-8"?>
<sst xmlns="http://schemas.openxmlformats.org/spreadsheetml/2006/main" count="509" uniqueCount="329">
  <si>
    <t>总计</t>
  </si>
  <si>
    <t>2021年部门预算公开表</t>
  </si>
  <si>
    <t>部门名称：</t>
  </si>
  <si>
    <t xml:space="preserve"> </t>
  </si>
  <si>
    <t>总计(合计)</t>
  </si>
  <si>
    <t>编制日期：</t>
  </si>
  <si>
    <t>编制单位：</t>
  </si>
  <si>
    <t>南昌市新建区供销合作社(本级)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</si>
  <si>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</si>
  <si>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</si>
  <si>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</si>
  <si>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</si>
  <si>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</si>
  <si>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</si>
  <si>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</si>
  <si>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</si>
  <si>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</si>
  <si>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</si>
  <si>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</si>
  <si>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</si>
  <si>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</si>
  <si>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</si>
  <si>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</si>
  <si>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</si>
  <si>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</si>
  <si>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</si>
  <si>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</si>
  <si>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</si>
  <si>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</si>
  <si>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</si>
  <si>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</si>
  <si>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</si>
  <si>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</si>
  <si>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</si>
  <si>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</si>
  <si>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</si>
  <si>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</si>
  <si>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</si>
  <si>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</si>
  <si>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填报单位：南昌市新建区供销合作社(本级)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</si>
  <si>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</si>
  <si>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</si>
  <si>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</si>
  <si>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</si>
  <si>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</si>
  <si>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</si>
  <si>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</si>
  <si>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</si>
  <si>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</si>
  <si>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</si>
  <si>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</si>
  <si>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</si>
  <si>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</si>
  <si>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</si>
  <si>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</si>
  <si>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</si>
  <si>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</si>
  <si>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</si>
  <si>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216</t>
  </si>
  <si>
    <t>商业服务业等支出</t>
  </si>
  <si>
    <t xml:space="preserve">  02</t>
  </si>
  <si>
    <t xml:space="preserve">  商业流通事务</t>
  </si>
  <si>
    <t xml:space="preserve">    2160201</t>
  </si>
  <si>
    <t xml:space="preserve">    行政运行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</si>
  <si>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</si>
  <si>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</si>
  <si>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</si>
  <si>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</si>
  <si>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</si>
  <si>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</si>
  <si>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</si>
  <si>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</si>
  <si>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</si>
  <si>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</si>
  <si>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</si>
  <si>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</si>
  <si>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</si>
  <si>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06</t>
  </si>
  <si>
    <t xml:space="preserve">  企业改革补助</t>
  </si>
  <si>
    <t xml:space="preserve">    2080699</t>
  </si>
  <si>
    <t xml:space="preserve">    其他企业改革发展补助</t>
  </si>
  <si>
    <t xml:space="preserve">  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</si>
  <si>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</si>
  <si>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</si>
  <si>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</si>
  <si>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</si>
  <si>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</si>
  <si>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</si>
  <si>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</si>
  <si>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</si>
  <si>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</si>
  <si>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</si>
  <si>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</si>
  <si>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</si>
  <si>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</si>
  <si>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</si>
  <si>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</si>
  <si>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</si>
  <si>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</si>
  <si>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</si>
  <si>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</si>
  <si>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</si>
  <si>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</si>
  <si>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</si>
  <si>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</si>
  <si>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</si>
  <si>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</si>
  <si>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</si>
  <si>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</si>
  <si>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</si>
  <si>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</si>
  <si>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</si>
  <si>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</si>
  <si>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</si>
  <si>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</si>
  <si>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</si>
  <si>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3013010201</t>
  </si>
  <si>
    <t xml:space="preserve">  公务员统一津补贴(工资福利支出)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</si>
  <si>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</si>
  <si>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</si>
  <si>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</si>
  <si>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</si>
  <si>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</si>
  <si>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</si>
  <si>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</si>
  <si>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</si>
  <si>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</si>
  <si>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</si>
  <si>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</si>
  <si>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</si>
  <si>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</si>
  <si>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</si>
  <si>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 xml:space="preserve">  30130199</t>
  </si>
  <si>
    <t xml:space="preserve">  其他工资福利支出(工资福利支出)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</si>
  <si>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</si>
  <si>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</si>
  <si>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</si>
  <si>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</si>
  <si>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</si>
  <si>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</si>
  <si>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30130205</t>
  </si>
  <si>
    <t xml:space="preserve">  水费(商品和服务支出)</t>
  </si>
  <si>
    <t xml:space="preserve">  30130206</t>
  </si>
  <si>
    <t xml:space="preserve">  电费(商品和服务支出)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</si>
  <si>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</si>
  <si>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</si>
  <si>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</si>
  <si>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</si>
  <si>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30130213</t>
  </si>
  <si>
    <t xml:space="preserve">  维修(护)费(商品和服务支出)</t>
  </si>
  <si>
    <t xml:space="preserve">  30130215</t>
  </si>
  <si>
    <t xml:space="preserve">  会议费(商品和服务支出)</t>
  </si>
  <si>
    <t xml:space="preserve">  3013021602</t>
  </si>
  <si>
    <t xml:space="preserve">  培训费(商品和服务支出)</t>
  </si>
  <si>
    <t xml:space="preserve">  30130226</t>
  </si>
  <si>
    <t xml:space="preserve">  劳务费(商品和服务支出)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</si>
  <si>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</si>
  <si>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</si>
  <si>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</si>
  <si>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</si>
  <si>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</si>
  <si>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</si>
  <si>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30130239</t>
  </si>
  <si>
    <t xml:space="preserve">  其他交通费用(商品和服务支出)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</si>
  <si>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</si>
  <si>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</si>
  <si>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</si>
  <si>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</si>
  <si>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</si>
  <si>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</si>
  <si>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</si>
  <si>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</si>
  <si>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3013030201</t>
  </si>
  <si>
    <t xml:space="preserve">  退休费</t>
  </si>
  <si>
    <t xml:space="preserve">  3013030501</t>
  </si>
  <si>
    <t xml:space="preserve">  遗属人员生活补助</t>
  </si>
  <si>
    <t xml:space="preserve">  3013039902</t>
  </si>
  <si>
    <t xml:space="preserve">  独生子女保健费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</si>
  <si>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</si>
  <si>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</si>
  <si>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</si>
  <si>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</si>
  <si>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</si>
  <si>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</si>
  <si>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</si>
  <si>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</si>
  <si>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国有资产占用情况表</t>
  </si>
  <si>
    <t>2021年度</t>
  </si>
  <si>
    <t>单位：台、辆、套</t>
  </si>
  <si>
    <t>项  目</t>
  </si>
  <si>
    <t>栏次</t>
  </si>
  <si>
    <t>决算数</t>
  </si>
  <si>
    <t>一、车辆数合计(台、辆)</t>
  </si>
  <si>
    <t>1</t>
  </si>
  <si>
    <t xml:space="preserve">  1.副部（省）级及以上领导用车</t>
  </si>
  <si>
    <t>2</t>
  </si>
  <si>
    <t xml:space="preserve">  2.主要领导干部用车</t>
  </si>
  <si>
    <t>3</t>
  </si>
  <si>
    <t xml:space="preserve">  3.机要通信用车</t>
  </si>
  <si>
    <t>4</t>
  </si>
  <si>
    <t xml:space="preserve">  4.应急保障用车</t>
  </si>
  <si>
    <t>5</t>
  </si>
  <si>
    <t xml:space="preserve">  5.执法执勤用车</t>
  </si>
  <si>
    <t>6</t>
  </si>
  <si>
    <t xml:space="preserve">  6.特种专业技术用车</t>
  </si>
  <si>
    <t>7</t>
  </si>
  <si>
    <t xml:space="preserve">  7.离退休干部用车</t>
  </si>
  <si>
    <t>8</t>
  </si>
  <si>
    <t xml:space="preserve">  8.其他用车</t>
  </si>
  <si>
    <t>9</t>
  </si>
  <si>
    <t>二、单价50万元（含）以上通用设备（台，套）</t>
  </si>
  <si>
    <t>10</t>
  </si>
  <si>
    <t>三、单价100万元（含）以上专用设备（台，套）</t>
  </si>
  <si>
    <t>11</t>
  </si>
  <si>
    <t>注：本表反映截止2021年12月31日，部门占用的国有资产情况。</t>
  </si>
  <si>
    <t>说明：当此表数据为空时，即本部门无国有资产占用情况。</t>
  </si>
  <si>
    <t>政府性基金预算支出表</t>
  </si>
  <si>
    <t>项目支出绩效目标表</t>
  </si>
  <si>
    <t>(2021年度)</t>
  </si>
  <si>
    <t>基本信息</t>
  </si>
  <si>
    <t>项目名称：</t>
  </si>
  <si>
    <t>解困帮扶资金</t>
  </si>
  <si>
    <t>项目编码：</t>
  </si>
  <si>
    <t>360112228888030000262</t>
  </si>
  <si>
    <t>项目类别：</t>
  </si>
  <si>
    <t>当年项目</t>
  </si>
  <si>
    <t>资金用途：</t>
  </si>
  <si>
    <t>业务类</t>
  </si>
  <si>
    <t>开始日期：</t>
  </si>
  <si>
    <t>结束日期：</t>
  </si>
  <si>
    <t>项目负责人：</t>
  </si>
  <si>
    <t>陶明真</t>
  </si>
  <si>
    <t>联系人：</t>
  </si>
  <si>
    <t>南昌市新建区供销合作社</t>
  </si>
  <si>
    <t>联系电话：</t>
  </si>
  <si>
    <t>13879194086</t>
  </si>
  <si>
    <t>是否重点项目：</t>
  </si>
  <si>
    <t>否</t>
  </si>
  <si>
    <t>项目总金额：</t>
  </si>
  <si>
    <t>600</t>
  </si>
  <si>
    <t>本年度预算金额：</t>
  </si>
  <si>
    <t>基本情况</t>
  </si>
  <si>
    <t>立项必要性：</t>
  </si>
  <si>
    <t>新府办抄字﹝2013﹞265号文，新府办抄字﹝2016﹞597号文</t>
  </si>
  <si>
    <t>实施可行性：</t>
  </si>
  <si>
    <t>本单位具有开展本项目的人员条件和制度条件。</t>
  </si>
  <si>
    <t>项目实施内容：</t>
  </si>
  <si>
    <t>为公司基层社的退休人员缴纳公司养老金部分，财政核定后据实拨付。</t>
  </si>
  <si>
    <t>中长期目标：</t>
  </si>
  <si>
    <t>完善我区公司基层社退休人员的养老保障。</t>
  </si>
  <si>
    <t>年度绩效目标：</t>
  </si>
  <si>
    <t>积极贯彻执行我区的养老保险政策，劳动部门与供销合作社之间积极配合、支持，促进了我区供销社的改革发展以及我区养老保险事业的发展，推动全区社会稳定。</t>
  </si>
  <si>
    <t>立项依据</t>
  </si>
  <si>
    <t>政策依据：</t>
  </si>
  <si>
    <t>其他依据：</t>
  </si>
  <si>
    <t>需要说明的其他问题：</t>
  </si>
  <si>
    <t>年度绩效目标</t>
  </si>
  <si>
    <t>积极贯彻执行我区的养老保险政策，劳动部门与供销社之间积极配合、支持，促进了我区供销社的改革发展以及我区养老保险事业的发展，保障供销社基层退休人员的养老基本生活，推动社区的稳定发展。</t>
  </si>
  <si>
    <t>一级指标</t>
  </si>
  <si>
    <t>二级指标</t>
  </si>
  <si>
    <t>三级指标</t>
  </si>
  <si>
    <t>指标值</t>
  </si>
  <si>
    <t>产出指标</t>
  </si>
  <si>
    <t>数量</t>
  </si>
  <si>
    <t>缴纳养老金涉及公司员工人数</t>
  </si>
  <si>
    <t>&gt;=77人</t>
  </si>
  <si>
    <t>质量</t>
  </si>
  <si>
    <t>缴纳养老金足额率</t>
  </si>
  <si>
    <t>=100%</t>
  </si>
  <si>
    <t>时效</t>
  </si>
  <si>
    <t>是否按时缴纳养老金</t>
  </si>
  <si>
    <t>&gt;=95%</t>
  </si>
  <si>
    <t>成本</t>
  </si>
  <si>
    <t>项目成本控制数</t>
  </si>
  <si>
    <t>&lt;=600万元</t>
  </si>
  <si>
    <t>效益指标</t>
  </si>
  <si>
    <t>经济效益</t>
  </si>
  <si>
    <t>保障退休人员基本生活</t>
  </si>
  <si>
    <t>社会效益</t>
  </si>
  <si>
    <t>保障公司基层社退休人员基本生活，维护我区社会稳定</t>
  </si>
  <si>
    <t>可持续影响</t>
  </si>
  <si>
    <t>养老保险政策逐步健全，人民幸福指数可持续增长</t>
  </si>
  <si>
    <t>满意度</t>
  </si>
  <si>
    <t>服务对象满意度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</si>
  <si>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</si>
  <si>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</si>
  <si>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</si>
  <si>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</si>
  <si>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</si>
  <si>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</si>
  <si>
    <t>附件10：</t>
  </si>
  <si>
    <t>预算绩效目标表</t>
  </si>
  <si>
    <t>填报单位：</t>
  </si>
  <si>
    <t>项目基本情况</t>
  </si>
  <si>
    <t>项目单位</t>
  </si>
  <si>
    <t>项目名称</t>
  </si>
  <si>
    <t>申报金额(万元）</t>
  </si>
  <si>
    <t>项目负责人</t>
  </si>
  <si>
    <t>联系电话</t>
  </si>
  <si>
    <t>项目绩效目标</t>
  </si>
  <si>
    <t>得分</t>
  </si>
  <si>
    <r>
      <rPr>
        <sz val="10"/>
        <rFont val="宋体"/>
        <family val="0"/>
      </rPr>
      <t>产出指标(</t>
    </r>
    <r>
      <rPr>
        <sz val="10"/>
        <rFont val="宋体"/>
        <family val="0"/>
      </rPr>
      <t>50分)</t>
    </r>
  </si>
  <si>
    <t>数量指标(20分)</t>
  </si>
  <si>
    <t>7个乡镇供销社惠农服务工作完成率</t>
  </si>
  <si>
    <t>3个乡镇供销社服务功能完善提升工作完成率</t>
  </si>
  <si>
    <t>完成工作完成率</t>
  </si>
  <si>
    <r>
      <rPr>
        <sz val="10"/>
        <rFont val="宋体"/>
        <family val="0"/>
      </rPr>
      <t>质量指标(</t>
    </r>
    <r>
      <rPr>
        <sz val="10"/>
        <rFont val="宋体"/>
        <family val="0"/>
      </rPr>
      <t>15分)</t>
    </r>
  </si>
  <si>
    <t>建设项目验收合格率</t>
  </si>
  <si>
    <t>招标流程合规率</t>
  </si>
  <si>
    <t>项目申报材料合规率</t>
  </si>
  <si>
    <r>
      <rPr>
        <sz val="10"/>
        <rFont val="宋体"/>
        <family val="0"/>
      </rPr>
      <t>时效指标(</t>
    </r>
    <r>
      <rPr>
        <sz val="10"/>
        <rFont val="宋体"/>
        <family val="0"/>
      </rPr>
      <t>5分)</t>
    </r>
  </si>
  <si>
    <t>项目在2019年内完成</t>
  </si>
  <si>
    <r>
      <rPr>
        <sz val="10"/>
        <rFont val="宋体"/>
        <family val="0"/>
      </rPr>
      <t>成本指标(</t>
    </r>
    <r>
      <rPr>
        <sz val="10"/>
        <rFont val="宋体"/>
        <family val="0"/>
      </rPr>
      <t>10分)</t>
    </r>
  </si>
  <si>
    <t>项目成本节约率</t>
  </si>
  <si>
    <t>个子项目成本控制在预算范围内</t>
  </si>
  <si>
    <t>效益指标(40分)</t>
  </si>
  <si>
    <t>经济效益(10分)</t>
  </si>
  <si>
    <t>服务中心营业收入增长</t>
  </si>
  <si>
    <r>
      <rPr>
        <sz val="10"/>
        <rFont val="宋体"/>
        <family val="0"/>
      </rPr>
      <t>社会效益(</t>
    </r>
    <r>
      <rPr>
        <sz val="10"/>
        <rFont val="宋体"/>
        <family val="0"/>
      </rPr>
      <t>10分)</t>
    </r>
  </si>
  <si>
    <t>各乡镇供销社服务居民辐射半径≥3公里</t>
  </si>
  <si>
    <t>个乡镇供销社服务周边群众人数≥4000人</t>
  </si>
  <si>
    <t>环境效益10分)</t>
  </si>
  <si>
    <t>服务中心标识美观、统一</t>
  </si>
  <si>
    <r>
      <rPr>
        <sz val="10"/>
        <rFont val="宋体"/>
        <family val="0"/>
      </rPr>
      <t>可持续效益(</t>
    </r>
    <r>
      <rPr>
        <sz val="10"/>
        <rFont val="宋体"/>
        <family val="0"/>
      </rPr>
      <t>10分)</t>
    </r>
  </si>
  <si>
    <t>乡镇供销社服务功能持续完善</t>
  </si>
  <si>
    <t>服务中心建设无安全隐患</t>
  </si>
  <si>
    <r>
      <rPr>
        <sz val="10"/>
        <rFont val="宋体"/>
        <family val="0"/>
      </rPr>
      <t>满意度指标(</t>
    </r>
    <r>
      <rPr>
        <sz val="10"/>
        <rFont val="宋体"/>
        <family val="0"/>
      </rPr>
      <t>10分)</t>
    </r>
  </si>
  <si>
    <t>附近居民满意度</t>
  </si>
  <si>
    <t>总分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</si>
</sst>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65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sz val="10"/>
      <color indexed="8"/>
      <name val="黑体"/>
      <family val="3"/>
    </font>
    <font>
      <sz val="22"/>
      <color indexed="8"/>
      <name val="黑体"/>
      <family val="3"/>
    </font>
    <font>
      <b/>
      <sz val="10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Calibri"/>
      <family val="0"/>
    </font>
    <font>
      <sz val="12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4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24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178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8" fillId="0" borderId="0">
      <alignment/>
      <protection/>
    </xf>
  </cellStyleXfs>
  <cellXfs count="16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7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center" vertical="center" wrapText="1"/>
      <protection/>
    </xf>
    <xf numFmtId="0" fontId="8" fillId="0" borderId="19" xfId="63" applyFont="1" applyBorder="1" applyAlignment="1">
      <alignment horizontal="center" vertical="center" wrapText="1"/>
      <protection/>
    </xf>
    <xf numFmtId="0" fontId="8" fillId="0" borderId="20" xfId="63" applyFont="1" applyBorder="1" applyAlignment="1">
      <alignment horizontal="center" vertical="center" wrapText="1"/>
      <protection/>
    </xf>
    <xf numFmtId="0" fontId="9" fillId="0" borderId="18" xfId="63" applyFont="1" applyBorder="1" applyAlignment="1">
      <alignment horizontal="center" vertical="center" wrapText="1"/>
      <protection/>
    </xf>
    <xf numFmtId="0" fontId="8" fillId="0" borderId="9" xfId="63" applyFont="1" applyFill="1" applyBorder="1" applyAlignment="1">
      <alignment horizontal="center" vertical="center" wrapText="1"/>
      <protection/>
    </xf>
    <xf numFmtId="14" fontId="8" fillId="0" borderId="18" xfId="63" applyNumberFormat="1" applyFont="1" applyBorder="1" applyAlignment="1">
      <alignment horizontal="center" vertical="center" wrapText="1"/>
      <protection/>
    </xf>
    <xf numFmtId="14" fontId="8" fillId="0" borderId="9" xfId="63" applyNumberFormat="1" applyFont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8" fillId="0" borderId="20" xfId="63" applyFont="1" applyFill="1" applyBorder="1" applyAlignment="1">
      <alignment horizontal="center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19" xfId="63" applyFont="1" applyBorder="1" applyAlignment="1">
      <alignment horizontal="left" vertical="center" wrapText="1"/>
      <protection/>
    </xf>
    <xf numFmtId="0" fontId="8" fillId="0" borderId="20" xfId="63" applyFont="1" applyBorder="1" applyAlignment="1">
      <alignment horizontal="left" vertical="center" wrapText="1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8" fillId="0" borderId="21" xfId="63" applyFont="1" applyFill="1" applyBorder="1" applyAlignment="1">
      <alignment horizontal="center" vertical="center" wrapText="1"/>
      <protection/>
    </xf>
    <xf numFmtId="0" fontId="64" fillId="0" borderId="9" xfId="0" applyFont="1" applyFill="1" applyBorder="1" applyAlignment="1">
      <alignment vertical="center" wrapText="1"/>
    </xf>
    <xf numFmtId="0" fontId="8" fillId="0" borderId="19" xfId="63" applyFont="1" applyFill="1" applyBorder="1" applyAlignment="1">
      <alignment horizontal="center" vertical="center" wrapText="1"/>
      <protection/>
    </xf>
    <xf numFmtId="0" fontId="64" fillId="0" borderId="18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0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0" fontId="12" fillId="34" borderId="0" xfId="0" applyFont="1" applyFill="1" applyAlignment="1">
      <alignment horizontal="right"/>
    </xf>
    <xf numFmtId="0" fontId="14" fillId="0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center"/>
    </xf>
    <xf numFmtId="0" fontId="15" fillId="35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5" fillId="35" borderId="25" xfId="0" applyFont="1" applyFill="1" applyBorder="1" applyAlignment="1">
      <alignment horizontal="left" vertical="center"/>
    </xf>
    <xf numFmtId="0" fontId="15" fillId="35" borderId="26" xfId="0" applyFont="1" applyFill="1" applyBorder="1" applyAlignment="1">
      <alignment horizontal="center" vertical="center"/>
    </xf>
    <xf numFmtId="0" fontId="15" fillId="34" borderId="27" xfId="0" applyFont="1" applyFill="1" applyBorder="1" applyAlignment="1">
      <alignment horizontal="right" vertical="center" shrinkToFit="1"/>
    </xf>
    <xf numFmtId="0" fontId="15" fillId="35" borderId="28" xfId="0" applyFont="1" applyFill="1" applyBorder="1" applyAlignment="1">
      <alignment horizontal="left" vertical="center"/>
    </xf>
    <xf numFmtId="0" fontId="15" fillId="35" borderId="29" xfId="0" applyFont="1" applyFill="1" applyBorder="1" applyAlignment="1">
      <alignment horizontal="center" vertical="center"/>
    </xf>
    <xf numFmtId="0" fontId="15" fillId="34" borderId="30" xfId="0" applyFont="1" applyFill="1" applyBorder="1" applyAlignment="1">
      <alignment horizontal="right" vertical="center" shrinkToFit="1"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Continuous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37" fontId="2" fillId="0" borderId="32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>
      <alignment horizontal="left" vertical="center"/>
    </xf>
    <xf numFmtId="40" fontId="2" fillId="0" borderId="9" xfId="0" applyNumberFormat="1" applyFont="1" applyFill="1" applyBorder="1" applyAlignment="1">
      <alignment horizontal="right" vertical="center"/>
    </xf>
    <xf numFmtId="40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40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180" fontId="0" fillId="36" borderId="0" xfId="0" applyNumberFormat="1" applyFont="1" applyFill="1" applyAlignment="1" applyProtection="1">
      <alignment/>
      <protection/>
    </xf>
    <xf numFmtId="0" fontId="2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180" fontId="2" fillId="36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20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/>
      <protection/>
    </xf>
    <xf numFmtId="0" fontId="21" fillId="37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3" fontId="23" fillId="37" borderId="0" xfId="0" applyNumberFormat="1" applyFont="1" applyFill="1" applyAlignment="1" applyProtection="1">
      <alignment/>
      <protection/>
    </xf>
    <xf numFmtId="4" fontId="0" fillId="36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42"/>
      <c r="T1" s="19"/>
      <c r="U1" s="159" t="s">
        <v>0</v>
      </c>
    </row>
    <row r="2" ht="42" customHeight="1">
      <c r="T2" s="19"/>
    </row>
    <row r="3" spans="1:20" ht="61.5" customHeight="1">
      <c r="A3" s="143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53"/>
      <c r="L3" s="153"/>
      <c r="M3" s="154"/>
      <c r="N3" s="145"/>
      <c r="O3" s="145"/>
      <c r="P3" s="145"/>
      <c r="S3" s="19"/>
      <c r="T3" s="19"/>
    </row>
    <row r="4" spans="2:19" ht="38.25" customHeight="1">
      <c r="B4" s="145"/>
      <c r="C4" s="145"/>
      <c r="D4" s="145"/>
      <c r="E4" s="145"/>
      <c r="F4" s="146"/>
      <c r="G4" s="146"/>
      <c r="H4" s="145"/>
      <c r="I4" s="145"/>
      <c r="J4" s="154"/>
      <c r="K4" s="154"/>
      <c r="L4" s="154"/>
      <c r="M4" s="154"/>
      <c r="N4" s="145"/>
      <c r="O4" s="145"/>
      <c r="P4" s="145"/>
      <c r="Q4" s="19"/>
      <c r="R4" s="19"/>
      <c r="S4" s="19"/>
    </row>
    <row r="5" spans="1:17" ht="12.75" customHeight="1">
      <c r="A5" s="19"/>
      <c r="B5" s="19"/>
      <c r="F5" s="19"/>
      <c r="G5" s="19"/>
      <c r="J5" s="19"/>
      <c r="K5" s="19"/>
      <c r="L5" s="19"/>
      <c r="Q5" s="19"/>
    </row>
    <row r="6" spans="2:17" ht="25.5" customHeight="1">
      <c r="B6" s="19"/>
      <c r="F6" s="147" t="s">
        <v>2</v>
      </c>
      <c r="G6" s="147"/>
      <c r="H6" s="148" t="s">
        <v>3</v>
      </c>
      <c r="I6" s="155"/>
      <c r="J6" s="155"/>
      <c r="K6" s="155"/>
      <c r="L6" s="155"/>
      <c r="M6" s="156"/>
      <c r="Q6" s="19"/>
    </row>
    <row r="7" spans="2:13" ht="12.75" customHeight="1">
      <c r="B7" s="19"/>
      <c r="C7" s="19"/>
      <c r="F7" s="149"/>
      <c r="G7" s="147"/>
      <c r="H7" s="147"/>
      <c r="I7" s="147"/>
      <c r="J7" s="147"/>
      <c r="K7" s="147"/>
      <c r="L7" s="149"/>
      <c r="M7" s="149"/>
    </row>
    <row r="8" spans="3:13" ht="12.75" customHeight="1">
      <c r="C8" s="19"/>
      <c r="F8" s="149"/>
      <c r="G8" s="147"/>
      <c r="H8" s="147"/>
      <c r="I8" s="147"/>
      <c r="J8" s="147"/>
      <c r="K8" s="147"/>
      <c r="L8" s="149"/>
      <c r="M8" s="149"/>
    </row>
    <row r="9" spans="3:255" ht="12.75" customHeight="1">
      <c r="C9" s="19"/>
      <c r="D9" s="19"/>
      <c r="F9" s="149"/>
      <c r="G9" s="149"/>
      <c r="H9" s="147"/>
      <c r="I9" s="147"/>
      <c r="J9" s="147"/>
      <c r="K9" s="147"/>
      <c r="L9" s="147"/>
      <c r="M9" s="149"/>
      <c r="IS9" s="19"/>
      <c r="IT9" s="19"/>
      <c r="IU9" s="160" t="s">
        <v>4</v>
      </c>
    </row>
    <row r="10" spans="4:255" ht="24.75" customHeight="1">
      <c r="D10" s="19"/>
      <c r="F10" s="150" t="s">
        <v>5</v>
      </c>
      <c r="G10" s="149"/>
      <c r="H10" s="147"/>
      <c r="I10" s="147"/>
      <c r="J10" s="147"/>
      <c r="K10" s="147"/>
      <c r="L10" s="147"/>
      <c r="M10" s="149"/>
      <c r="IS10" s="19"/>
      <c r="IU10" s="19"/>
    </row>
    <row r="11" spans="6:255" ht="12.75" customHeight="1">
      <c r="F11" s="149"/>
      <c r="G11" s="149"/>
      <c r="H11" s="149"/>
      <c r="I11" s="147"/>
      <c r="J11" s="147"/>
      <c r="K11" s="147"/>
      <c r="L11" s="147"/>
      <c r="M11" s="147"/>
      <c r="IS11" s="19"/>
      <c r="IU11" s="19"/>
    </row>
    <row r="12" spans="6:256" ht="12.75" customHeight="1">
      <c r="F12" s="149"/>
      <c r="G12" s="149"/>
      <c r="H12" s="147"/>
      <c r="I12" s="147"/>
      <c r="J12" s="147"/>
      <c r="K12" s="147"/>
      <c r="L12" s="147"/>
      <c r="M12" s="149"/>
      <c r="IU12" s="19"/>
      <c r="IV12" s="19"/>
    </row>
    <row r="13" spans="6:256" ht="24.75" customHeight="1">
      <c r="F13" s="149" t="s">
        <v>6</v>
      </c>
      <c r="G13" s="149"/>
      <c r="H13" s="148" t="s">
        <v>7</v>
      </c>
      <c r="I13" s="155"/>
      <c r="J13" s="155"/>
      <c r="K13" s="156"/>
      <c r="L13" s="155"/>
      <c r="M13" s="156"/>
      <c r="IV13" s="19"/>
    </row>
    <row r="14" spans="9:256" ht="12.75" customHeight="1">
      <c r="I14" s="19"/>
      <c r="J14" s="19"/>
      <c r="K14" s="19"/>
      <c r="IV14" s="19"/>
    </row>
    <row r="15" spans="9:256" ht="32.25" customHeight="1">
      <c r="I15" s="19"/>
      <c r="K15" s="19"/>
      <c r="IV15" s="19"/>
    </row>
    <row r="16" ht="12.75" customHeight="1">
      <c r="K16" s="19"/>
    </row>
    <row r="17" spans="1:15" ht="31.5" customHeight="1">
      <c r="A17" s="151" t="s">
        <v>8</v>
      </c>
      <c r="B17" s="151"/>
      <c r="C17" s="151"/>
      <c r="D17" s="151"/>
      <c r="E17" s="152"/>
      <c r="F17" s="151"/>
      <c r="G17" s="151" t="s">
        <v>9</v>
      </c>
      <c r="H17" s="151"/>
      <c r="I17" s="152"/>
      <c r="J17" s="151"/>
      <c r="K17" s="151"/>
      <c r="L17" s="151"/>
      <c r="M17" s="151" t="s">
        <v>10</v>
      </c>
      <c r="N17" s="151"/>
      <c r="O17" s="157"/>
    </row>
    <row r="19" ht="16.5" customHeight="1"/>
    <row r="20" ht="12.75" customHeight="1">
      <c r="J20" s="149"/>
    </row>
    <row r="23" ht="30" customHeight="1"/>
    <row r="27" ht="30" customHeight="1">
      <c r="P27" s="158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M27" sqref="M27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64"/>
      <c r="B1" s="64"/>
      <c r="C1" s="64"/>
      <c r="D1" s="64"/>
      <c r="E1" s="64"/>
      <c r="F1" s="64"/>
      <c r="G1" s="64"/>
    </row>
    <row r="2" spans="1:7" ht="29.25" customHeight="1">
      <c r="A2" s="65" t="s">
        <v>216</v>
      </c>
      <c r="B2" s="65"/>
      <c r="C2" s="65"/>
      <c r="D2" s="65"/>
      <c r="E2" s="65"/>
      <c r="F2" s="66"/>
      <c r="G2" s="66"/>
    </row>
    <row r="3" spans="1:7" ht="21" customHeight="1">
      <c r="A3" s="67" t="s">
        <v>179</v>
      </c>
      <c r="B3" s="64"/>
      <c r="C3" s="64"/>
      <c r="D3" s="64"/>
      <c r="E3" s="37" t="s">
        <v>12</v>
      </c>
      <c r="F3" s="64"/>
      <c r="G3" s="64"/>
    </row>
    <row r="4" spans="1:7" ht="17.25" customHeight="1">
      <c r="A4" s="68" t="s">
        <v>40</v>
      </c>
      <c r="B4" s="69"/>
      <c r="C4" s="69" t="s">
        <v>104</v>
      </c>
      <c r="D4" s="70"/>
      <c r="E4" s="71"/>
      <c r="F4" s="64"/>
      <c r="G4" s="64"/>
    </row>
    <row r="5" spans="1:7" ht="21" customHeight="1">
      <c r="A5" s="72" t="s">
        <v>50</v>
      </c>
      <c r="B5" s="73" t="s">
        <v>70</v>
      </c>
      <c r="C5" s="74" t="s">
        <v>41</v>
      </c>
      <c r="D5" s="74" t="s">
        <v>65</v>
      </c>
      <c r="E5" s="74" t="s">
        <v>66</v>
      </c>
      <c r="F5" s="64"/>
      <c r="G5" s="64"/>
    </row>
    <row r="6" spans="1:7" ht="21" customHeight="1">
      <c r="A6" s="75" t="s">
        <v>57</v>
      </c>
      <c r="B6" s="75" t="s">
        <v>57</v>
      </c>
      <c r="C6" s="76">
        <v>1</v>
      </c>
      <c r="D6" s="76">
        <f>C6+1</f>
        <v>2</v>
      </c>
      <c r="E6" s="76">
        <f>D6+1</f>
        <v>3</v>
      </c>
      <c r="F6" s="64"/>
      <c r="G6" s="64"/>
    </row>
    <row r="7" spans="1:7" ht="18.75" customHeight="1">
      <c r="A7" s="77"/>
      <c r="B7" s="78"/>
      <c r="C7" s="79"/>
      <c r="D7" s="79"/>
      <c r="E7" s="79"/>
      <c r="F7" s="64"/>
      <c r="G7" s="64"/>
    </row>
    <row r="8" spans="1:7" ht="18.75" customHeight="1">
      <c r="A8" s="77"/>
      <c r="B8" s="78"/>
      <c r="C8" s="79"/>
      <c r="D8" s="79"/>
      <c r="E8" s="79"/>
      <c r="F8" s="64"/>
      <c r="G8" s="64"/>
    </row>
    <row r="9" spans="1:7" ht="18.75" customHeight="1">
      <c r="A9" s="77"/>
      <c r="B9" s="78"/>
      <c r="C9" s="79"/>
      <c r="D9" s="79"/>
      <c r="E9" s="79"/>
      <c r="F9" s="64"/>
      <c r="G9" s="64"/>
    </row>
    <row r="10" spans="1:7" ht="18.75" customHeight="1">
      <c r="A10" s="77"/>
      <c r="B10" s="78"/>
      <c r="C10" s="79"/>
      <c r="D10" s="79"/>
      <c r="E10" s="79"/>
      <c r="F10" s="64"/>
      <c r="G10" s="64"/>
    </row>
    <row r="11" spans="1:7" ht="18.75" customHeight="1">
      <c r="A11" s="77"/>
      <c r="B11" s="78"/>
      <c r="C11" s="79"/>
      <c r="D11" s="79"/>
      <c r="E11" s="79"/>
      <c r="F11" s="64"/>
      <c r="G11" s="64"/>
    </row>
    <row r="12" spans="1:7" ht="18.75" customHeight="1">
      <c r="A12" s="77"/>
      <c r="B12" s="78"/>
      <c r="C12" s="79"/>
      <c r="D12" s="79"/>
      <c r="E12" s="79"/>
      <c r="F12" s="64"/>
      <c r="G12" s="64"/>
    </row>
    <row r="13" spans="1:7" ht="18.75" customHeight="1">
      <c r="A13" s="77"/>
      <c r="B13" s="78"/>
      <c r="C13" s="79"/>
      <c r="D13" s="79"/>
      <c r="E13" s="79"/>
      <c r="F13" s="64"/>
      <c r="G13" s="64"/>
    </row>
    <row r="14" spans="1:7" ht="18.75" customHeight="1">
      <c r="A14" s="77"/>
      <c r="B14" s="78"/>
      <c r="C14" s="79"/>
      <c r="D14" s="79"/>
      <c r="E14" s="79"/>
      <c r="F14" s="64"/>
      <c r="G14" s="64"/>
    </row>
    <row r="15" spans="1:7" ht="18.75" customHeight="1">
      <c r="A15" s="77"/>
      <c r="B15" s="78"/>
      <c r="C15" s="79"/>
      <c r="D15" s="79"/>
      <c r="E15" s="79"/>
      <c r="F15" s="64"/>
      <c r="G15" s="64"/>
    </row>
    <row r="16" spans="1:7" ht="18.75" customHeight="1">
      <c r="A16" s="77"/>
      <c r="B16" s="78"/>
      <c r="C16" s="79"/>
      <c r="D16" s="79"/>
      <c r="E16" s="79"/>
      <c r="F16" s="64"/>
      <c r="G16" s="64"/>
    </row>
    <row r="17" ht="21" customHeight="1"/>
    <row r="18" spans="1:7" ht="21" customHeight="1">
      <c r="A18" s="64"/>
      <c r="B18" s="64"/>
      <c r="C18" s="64"/>
      <c r="D18" s="64"/>
      <c r="E18" s="64"/>
      <c r="F18" s="64"/>
      <c r="G18" s="64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workbookViewId="0" topLeftCell="A1">
      <selection activeCell="K12" sqref="K12"/>
    </sheetView>
  </sheetViews>
  <sheetFormatPr defaultColWidth="12" defaultRowHeight="11.25"/>
  <cols>
    <col min="1" max="2" width="19.66015625" style="41" customWidth="1"/>
    <col min="3" max="3" width="13.33203125" style="41" customWidth="1"/>
    <col min="4" max="4" width="44.66015625" style="41" customWidth="1"/>
    <col min="5" max="5" width="13.33203125" style="41" customWidth="1"/>
    <col min="6" max="6" width="12.66015625" style="41" customWidth="1"/>
    <col min="7" max="7" width="13" style="41" customWidth="1"/>
    <col min="8" max="8" width="24.16015625" style="41" customWidth="1"/>
    <col min="9" max="16384" width="12" style="41" customWidth="1"/>
  </cols>
  <sheetData>
    <row r="1" spans="1:8" s="41" customFormat="1" ht="48.75" customHeight="1">
      <c r="A1" s="42" t="s">
        <v>217</v>
      </c>
      <c r="B1" s="42"/>
      <c r="C1" s="42"/>
      <c r="D1" s="42"/>
      <c r="E1" s="42"/>
      <c r="F1" s="42"/>
      <c r="G1" s="42"/>
      <c r="H1" s="42"/>
    </row>
    <row r="2" spans="1:8" s="41" customFormat="1" ht="19.5" customHeight="1">
      <c r="A2" s="43" t="s">
        <v>218</v>
      </c>
      <c r="B2" s="43"/>
      <c r="C2" s="43"/>
      <c r="D2" s="43"/>
      <c r="E2" s="43"/>
      <c r="F2" s="43"/>
      <c r="G2" s="43"/>
      <c r="H2" s="43"/>
    </row>
    <row r="3" spans="1:8" s="41" customFormat="1" ht="19.5" customHeight="1">
      <c r="A3" s="44" t="s">
        <v>7</v>
      </c>
      <c r="B3" s="45"/>
      <c r="C3" s="45"/>
      <c r="D3" s="45"/>
      <c r="E3" s="45"/>
      <c r="F3" s="45"/>
      <c r="G3" s="45"/>
      <c r="H3" s="46"/>
    </row>
    <row r="4" spans="1:8" s="41" customFormat="1" ht="19.5" customHeight="1">
      <c r="A4" s="47" t="s">
        <v>219</v>
      </c>
      <c r="B4" s="45"/>
      <c r="C4" s="45"/>
      <c r="D4" s="45"/>
      <c r="E4" s="45"/>
      <c r="F4" s="45"/>
      <c r="G4" s="45"/>
      <c r="H4" s="46"/>
    </row>
    <row r="5" spans="1:8" s="41" customFormat="1" ht="19.5" customHeight="1">
      <c r="A5" s="43" t="s">
        <v>220</v>
      </c>
      <c r="B5" s="43"/>
      <c r="C5" s="44" t="s">
        <v>221</v>
      </c>
      <c r="D5" s="46"/>
      <c r="E5" s="43" t="s">
        <v>222</v>
      </c>
      <c r="F5" s="43"/>
      <c r="G5" s="48" t="s">
        <v>223</v>
      </c>
      <c r="H5" s="48"/>
    </row>
    <row r="6" spans="1:8" s="41" customFormat="1" ht="19.5" customHeight="1">
      <c r="A6" s="43" t="s">
        <v>224</v>
      </c>
      <c r="B6" s="43"/>
      <c r="C6" s="48" t="s">
        <v>225</v>
      </c>
      <c r="D6" s="48"/>
      <c r="E6" s="43" t="s">
        <v>226</v>
      </c>
      <c r="F6" s="43"/>
      <c r="G6" s="48" t="s">
        <v>227</v>
      </c>
      <c r="H6" s="48"/>
    </row>
    <row r="7" spans="1:8" s="41" customFormat="1" ht="19.5" customHeight="1">
      <c r="A7" s="44" t="s">
        <v>228</v>
      </c>
      <c r="B7" s="46"/>
      <c r="C7" s="49">
        <v>44197</v>
      </c>
      <c r="D7" s="46"/>
      <c r="E7" s="43" t="s">
        <v>229</v>
      </c>
      <c r="F7" s="43"/>
      <c r="G7" s="50">
        <v>44561</v>
      </c>
      <c r="H7" s="43"/>
    </row>
    <row r="8" spans="1:8" s="41" customFormat="1" ht="19.5" customHeight="1">
      <c r="A8" s="44" t="s">
        <v>230</v>
      </c>
      <c r="B8" s="46"/>
      <c r="C8" s="43" t="s">
        <v>231</v>
      </c>
      <c r="D8" s="43"/>
      <c r="E8" s="51" t="s">
        <v>232</v>
      </c>
      <c r="F8" s="52"/>
      <c r="G8" s="51" t="s">
        <v>233</v>
      </c>
      <c r="H8" s="52"/>
    </row>
    <row r="9" spans="1:8" s="41" customFormat="1" ht="19.5" customHeight="1">
      <c r="A9" s="44" t="s">
        <v>234</v>
      </c>
      <c r="B9" s="46"/>
      <c r="C9" s="43" t="s">
        <v>235</v>
      </c>
      <c r="D9" s="43"/>
      <c r="E9" s="51" t="s">
        <v>236</v>
      </c>
      <c r="F9" s="52"/>
      <c r="G9" s="51" t="s">
        <v>237</v>
      </c>
      <c r="H9" s="52"/>
    </row>
    <row r="10" spans="1:8" s="41" customFormat="1" ht="19.5" customHeight="1">
      <c r="A10" s="44" t="s">
        <v>238</v>
      </c>
      <c r="B10" s="46"/>
      <c r="C10" s="43" t="s">
        <v>239</v>
      </c>
      <c r="D10" s="43"/>
      <c r="E10" s="51" t="s">
        <v>240</v>
      </c>
      <c r="F10" s="52"/>
      <c r="G10" s="51" t="s">
        <v>239</v>
      </c>
      <c r="H10" s="52"/>
    </row>
    <row r="11" spans="1:8" s="41" customFormat="1" ht="19.5" customHeight="1">
      <c r="A11" s="47" t="s">
        <v>241</v>
      </c>
      <c r="B11" s="45"/>
      <c r="C11" s="45"/>
      <c r="D11" s="45"/>
      <c r="E11" s="45"/>
      <c r="F11" s="45"/>
      <c r="G11" s="45"/>
      <c r="H11" s="46"/>
    </row>
    <row r="12" spans="1:8" s="41" customFormat="1" ht="45" customHeight="1">
      <c r="A12" s="44" t="s">
        <v>242</v>
      </c>
      <c r="B12" s="46"/>
      <c r="C12" s="53" t="s">
        <v>243</v>
      </c>
      <c r="D12" s="54"/>
      <c r="E12" s="54"/>
      <c r="F12" s="54"/>
      <c r="G12" s="54"/>
      <c r="H12" s="55"/>
    </row>
    <row r="13" spans="1:8" s="41" customFormat="1" ht="48.75" customHeight="1">
      <c r="A13" s="44" t="s">
        <v>244</v>
      </c>
      <c r="B13" s="46"/>
      <c r="C13" s="53" t="s">
        <v>245</v>
      </c>
      <c r="D13" s="54"/>
      <c r="E13" s="54"/>
      <c r="F13" s="54"/>
      <c r="G13" s="54"/>
      <c r="H13" s="55"/>
    </row>
    <row r="14" spans="1:8" s="41" customFormat="1" ht="48" customHeight="1">
      <c r="A14" s="44" t="s">
        <v>246</v>
      </c>
      <c r="B14" s="46"/>
      <c r="C14" s="53" t="s">
        <v>247</v>
      </c>
      <c r="D14" s="54"/>
      <c r="E14" s="54"/>
      <c r="F14" s="54"/>
      <c r="G14" s="54"/>
      <c r="H14" s="55"/>
    </row>
    <row r="15" spans="1:8" s="41" customFormat="1" ht="30.75" customHeight="1">
      <c r="A15" s="44" t="s">
        <v>248</v>
      </c>
      <c r="B15" s="46"/>
      <c r="C15" s="53" t="s">
        <v>249</v>
      </c>
      <c r="D15" s="54"/>
      <c r="E15" s="54"/>
      <c r="F15" s="54"/>
      <c r="G15" s="54"/>
      <c r="H15" s="55"/>
    </row>
    <row r="16" spans="1:8" s="41" customFormat="1" ht="45" customHeight="1">
      <c r="A16" s="44" t="s">
        <v>250</v>
      </c>
      <c r="B16" s="46"/>
      <c r="C16" s="53" t="s">
        <v>251</v>
      </c>
      <c r="D16" s="54"/>
      <c r="E16" s="54"/>
      <c r="F16" s="54"/>
      <c r="G16" s="54"/>
      <c r="H16" s="55"/>
    </row>
    <row r="17" spans="1:8" s="41" customFormat="1" ht="19.5" customHeight="1">
      <c r="A17" s="47" t="s">
        <v>252</v>
      </c>
      <c r="B17" s="56"/>
      <c r="C17" s="56"/>
      <c r="D17" s="56"/>
      <c r="E17" s="56"/>
      <c r="F17" s="56"/>
      <c r="G17" s="56"/>
      <c r="H17" s="57"/>
    </row>
    <row r="18" spans="1:8" s="41" customFormat="1" ht="19.5" customHeight="1">
      <c r="A18" s="44" t="s">
        <v>253</v>
      </c>
      <c r="B18" s="46"/>
      <c r="C18" s="53" t="s">
        <v>243</v>
      </c>
      <c r="D18" s="54"/>
      <c r="E18" s="54"/>
      <c r="F18" s="54"/>
      <c r="G18" s="54"/>
      <c r="H18" s="55"/>
    </row>
    <row r="19" spans="1:8" s="41" customFormat="1" ht="19.5" customHeight="1">
      <c r="A19" s="44" t="s">
        <v>254</v>
      </c>
      <c r="B19" s="46"/>
      <c r="C19" s="53" t="s">
        <v>179</v>
      </c>
      <c r="D19" s="54"/>
      <c r="E19" s="54"/>
      <c r="F19" s="54"/>
      <c r="G19" s="54"/>
      <c r="H19" s="55"/>
    </row>
    <row r="20" spans="1:8" s="41" customFormat="1" ht="19.5" customHeight="1">
      <c r="A20" s="44" t="s">
        <v>255</v>
      </c>
      <c r="B20" s="46"/>
      <c r="C20" s="53" t="s">
        <v>179</v>
      </c>
      <c r="D20" s="54"/>
      <c r="E20" s="54"/>
      <c r="F20" s="54"/>
      <c r="G20" s="54"/>
      <c r="H20" s="55"/>
    </row>
    <row r="21" spans="1:8" s="41" customFormat="1" ht="19.5" customHeight="1">
      <c r="A21" s="58" t="s">
        <v>256</v>
      </c>
      <c r="B21" s="43"/>
      <c r="C21" s="43"/>
      <c r="D21" s="43"/>
      <c r="E21" s="43"/>
      <c r="F21" s="43"/>
      <c r="G21" s="43"/>
      <c r="H21" s="43"/>
    </row>
    <row r="22" spans="1:8" s="41" customFormat="1" ht="66.75" customHeight="1">
      <c r="A22" s="59" t="s">
        <v>257</v>
      </c>
      <c r="B22" s="59"/>
      <c r="C22" s="59"/>
      <c r="D22" s="59"/>
      <c r="E22" s="59"/>
      <c r="F22" s="59"/>
      <c r="G22" s="59"/>
      <c r="H22" s="59"/>
    </row>
    <row r="23" spans="1:8" s="41" customFormat="1" ht="19.5" customHeight="1">
      <c r="A23" s="43" t="s">
        <v>258</v>
      </c>
      <c r="B23" s="48" t="s">
        <v>259</v>
      </c>
      <c r="C23" s="43" t="s">
        <v>260</v>
      </c>
      <c r="D23" s="43"/>
      <c r="E23" s="43"/>
      <c r="F23" s="43"/>
      <c r="G23" s="48" t="s">
        <v>261</v>
      </c>
      <c r="H23" s="48"/>
    </row>
    <row r="24" spans="1:8" s="41" customFormat="1" ht="15" customHeight="1">
      <c r="A24" s="60" t="s">
        <v>262</v>
      </c>
      <c r="B24" s="48" t="s">
        <v>263</v>
      </c>
      <c r="C24" s="51" t="s">
        <v>264</v>
      </c>
      <c r="D24" s="61"/>
      <c r="E24" s="61"/>
      <c r="F24" s="52"/>
      <c r="G24" s="62" t="s">
        <v>265</v>
      </c>
      <c r="H24" s="63"/>
    </row>
    <row r="25" spans="1:8" s="41" customFormat="1" ht="15" customHeight="1">
      <c r="A25" s="60"/>
      <c r="B25" s="48" t="s">
        <v>266</v>
      </c>
      <c r="C25" s="51" t="s">
        <v>267</v>
      </c>
      <c r="D25" s="61"/>
      <c r="E25" s="61"/>
      <c r="F25" s="52"/>
      <c r="G25" s="62" t="s">
        <v>268</v>
      </c>
      <c r="H25" s="63"/>
    </row>
    <row r="26" spans="1:8" s="41" customFormat="1" ht="15" customHeight="1">
      <c r="A26" s="60"/>
      <c r="B26" s="48" t="s">
        <v>269</v>
      </c>
      <c r="C26" s="51" t="s">
        <v>270</v>
      </c>
      <c r="D26" s="61"/>
      <c r="E26" s="61"/>
      <c r="F26" s="52"/>
      <c r="G26" s="62" t="s">
        <v>271</v>
      </c>
      <c r="H26" s="63"/>
    </row>
    <row r="27" spans="1:8" s="41" customFormat="1" ht="15" customHeight="1">
      <c r="A27" s="60"/>
      <c r="B27" s="48" t="s">
        <v>272</v>
      </c>
      <c r="C27" s="51" t="s">
        <v>273</v>
      </c>
      <c r="D27" s="61"/>
      <c r="E27" s="61"/>
      <c r="F27" s="52"/>
      <c r="G27" s="62" t="s">
        <v>274</v>
      </c>
      <c r="H27" s="63"/>
    </row>
    <row r="28" spans="1:8" s="41" customFormat="1" ht="15" customHeight="1">
      <c r="A28" s="60" t="s">
        <v>275</v>
      </c>
      <c r="B28" s="48" t="s">
        <v>276</v>
      </c>
      <c r="C28" s="51" t="s">
        <v>277</v>
      </c>
      <c r="D28" s="61"/>
      <c r="E28" s="61"/>
      <c r="F28" s="52"/>
      <c r="G28" s="62" t="s">
        <v>271</v>
      </c>
      <c r="H28" s="63"/>
    </row>
    <row r="29" spans="1:8" s="41" customFormat="1" ht="15" customHeight="1">
      <c r="A29" s="60"/>
      <c r="B29" s="48" t="s">
        <v>278</v>
      </c>
      <c r="C29" s="51" t="s">
        <v>279</v>
      </c>
      <c r="D29" s="61"/>
      <c r="E29" s="61"/>
      <c r="F29" s="52"/>
      <c r="G29" s="62" t="s">
        <v>271</v>
      </c>
      <c r="H29" s="63"/>
    </row>
    <row r="30" spans="1:8" s="41" customFormat="1" ht="15" customHeight="1">
      <c r="A30" s="60"/>
      <c r="B30" s="48" t="s">
        <v>280</v>
      </c>
      <c r="C30" s="51" t="s">
        <v>281</v>
      </c>
      <c r="D30" s="61"/>
      <c r="E30" s="61"/>
      <c r="F30" s="52"/>
      <c r="G30" s="62" t="s">
        <v>271</v>
      </c>
      <c r="H30" s="63"/>
    </row>
    <row r="31" spans="1:8" s="41" customFormat="1" ht="15" customHeight="1">
      <c r="A31" s="60" t="s">
        <v>282</v>
      </c>
      <c r="B31" s="48" t="s">
        <v>282</v>
      </c>
      <c r="C31" s="51" t="s">
        <v>283</v>
      </c>
      <c r="D31" s="61"/>
      <c r="E31" s="61"/>
      <c r="F31" s="52"/>
      <c r="G31" s="62" t="s">
        <v>271</v>
      </c>
      <c r="H31" s="63"/>
    </row>
  </sheetData>
  <sheetProtection/>
  <mergeCells count="68">
    <mergeCell ref="A1:H1"/>
    <mergeCell ref="A2:H2"/>
    <mergeCell ref="A3:H3"/>
    <mergeCell ref="A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H17"/>
    <mergeCell ref="A18:B18"/>
    <mergeCell ref="C18:H18"/>
    <mergeCell ref="A19:B19"/>
    <mergeCell ref="C19:H19"/>
    <mergeCell ref="A20:B20"/>
    <mergeCell ref="C20:H20"/>
    <mergeCell ref="A21:H21"/>
    <mergeCell ref="A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A24:A27"/>
    <mergeCell ref="A28:A3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20" t="s">
        <v>284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6" ht="27.75" customHeight="1">
      <c r="A3" s="21" t="s">
        <v>39</v>
      </c>
      <c r="P3" s="37" t="s">
        <v>12</v>
      </c>
    </row>
    <row r="4" spans="1:16" ht="17.25" customHeight="1">
      <c r="A4" s="22" t="s">
        <v>40</v>
      </c>
      <c r="B4" s="23"/>
      <c r="C4" s="24" t="s">
        <v>41</v>
      </c>
      <c r="D4" s="22" t="s">
        <v>42</v>
      </c>
      <c r="E4" s="25"/>
      <c r="F4" s="25"/>
      <c r="G4" s="25"/>
      <c r="H4" s="25"/>
      <c r="I4" s="38" t="s">
        <v>43</v>
      </c>
      <c r="J4" s="38" t="s">
        <v>44</v>
      </c>
      <c r="K4" s="38" t="s">
        <v>45</v>
      </c>
      <c r="L4" s="38" t="s">
        <v>46</v>
      </c>
      <c r="M4" s="38" t="s">
        <v>47</v>
      </c>
      <c r="N4" s="38" t="s">
        <v>48</v>
      </c>
      <c r="O4" s="39" t="s">
        <v>285</v>
      </c>
      <c r="P4" s="39"/>
    </row>
    <row r="5" spans="1:16" ht="58.5" customHeight="1">
      <c r="A5" s="26" t="s">
        <v>50</v>
      </c>
      <c r="B5" s="26" t="s">
        <v>51</v>
      </c>
      <c r="C5" s="27"/>
      <c r="D5" s="28" t="s">
        <v>52</v>
      </c>
      <c r="E5" s="29" t="s">
        <v>53</v>
      </c>
      <c r="F5" s="30" t="s">
        <v>54</v>
      </c>
      <c r="G5" s="30" t="s">
        <v>55</v>
      </c>
      <c r="H5" s="31" t="s">
        <v>56</v>
      </c>
      <c r="I5" s="38"/>
      <c r="J5" s="38"/>
      <c r="K5" s="38"/>
      <c r="L5" s="38"/>
      <c r="M5" s="38"/>
      <c r="N5" s="38"/>
      <c r="O5" s="40" t="s">
        <v>286</v>
      </c>
      <c r="P5" s="40" t="s">
        <v>287</v>
      </c>
    </row>
    <row r="6" spans="1:16" ht="21" customHeight="1">
      <c r="A6" s="32" t="s">
        <v>57</v>
      </c>
      <c r="B6" s="32" t="s">
        <v>57</v>
      </c>
      <c r="C6" s="32">
        <v>1</v>
      </c>
      <c r="D6" s="14">
        <f aca="true" t="shared" si="0" ref="D6:P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O6" s="14">
        <f t="shared" si="0"/>
        <v>13</v>
      </c>
      <c r="P6" s="14">
        <f t="shared" si="0"/>
        <v>14</v>
      </c>
    </row>
    <row r="7" spans="1:16" ht="25.5" customHeight="1">
      <c r="A7" s="16" t="s">
        <v>41</v>
      </c>
      <c r="B7" s="16"/>
      <c r="C7" s="33">
        <v>11674001.45</v>
      </c>
      <c r="D7" s="33">
        <v>11674001.45</v>
      </c>
      <c r="E7" s="33">
        <v>11674001.45</v>
      </c>
      <c r="F7" s="34">
        <v>0</v>
      </c>
      <c r="G7" s="35">
        <v>0</v>
      </c>
      <c r="H7" s="36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4">
        <v>0</v>
      </c>
    </row>
    <row r="8" spans="1:16" ht="25.5" customHeight="1">
      <c r="A8" s="16" t="s">
        <v>58</v>
      </c>
      <c r="B8" s="16" t="s">
        <v>59</v>
      </c>
      <c r="C8" s="33">
        <v>11674001.45</v>
      </c>
      <c r="D8" s="33">
        <v>11674001.45</v>
      </c>
      <c r="E8" s="33">
        <v>11674001.45</v>
      </c>
      <c r="F8" s="34">
        <v>0</v>
      </c>
      <c r="G8" s="35">
        <v>0</v>
      </c>
      <c r="H8" s="36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4">
        <v>0</v>
      </c>
    </row>
    <row r="9" spans="1:16" ht="25.5" customHeight="1">
      <c r="A9" s="16" t="s">
        <v>60</v>
      </c>
      <c r="B9" s="16" t="s">
        <v>61</v>
      </c>
      <c r="C9" s="33">
        <v>11674001.45</v>
      </c>
      <c r="D9" s="33">
        <v>11674001.45</v>
      </c>
      <c r="E9" s="33">
        <v>11674001.45</v>
      </c>
      <c r="F9" s="34">
        <v>0</v>
      </c>
      <c r="G9" s="35">
        <v>0</v>
      </c>
      <c r="H9" s="36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4">
        <v>0</v>
      </c>
    </row>
    <row r="10" spans="1:16" ht="25.5" customHeight="1">
      <c r="A10" s="16" t="s">
        <v>62</v>
      </c>
      <c r="B10" s="16" t="s">
        <v>63</v>
      </c>
      <c r="C10" s="33">
        <v>11674001.45</v>
      </c>
      <c r="D10" s="33">
        <v>11674001.45</v>
      </c>
      <c r="E10" s="33">
        <v>11674001.45</v>
      </c>
      <c r="F10" s="34">
        <v>0</v>
      </c>
      <c r="G10" s="35">
        <v>0</v>
      </c>
      <c r="H10" s="36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4">
        <v>0</v>
      </c>
    </row>
    <row r="11" spans="3:15" ht="21" customHeight="1">
      <c r="C11" s="19"/>
      <c r="E11" s="19"/>
      <c r="F11" s="19"/>
      <c r="H11" s="19"/>
      <c r="I11" s="19"/>
      <c r="J11" s="19"/>
      <c r="K11" s="19"/>
      <c r="L11" s="19"/>
      <c r="M11" s="19"/>
      <c r="N11" s="19"/>
      <c r="O11" s="19"/>
    </row>
    <row r="12" spans="8:15" ht="21" customHeight="1">
      <c r="H12" s="19"/>
      <c r="I12" s="19"/>
      <c r="J12" s="19"/>
      <c r="K12" s="19"/>
      <c r="L12" s="19"/>
      <c r="M12" s="19"/>
      <c r="O12" s="19"/>
    </row>
    <row r="13" spans="10:13" ht="21" customHeight="1">
      <c r="J13" s="19"/>
      <c r="K13" s="19"/>
      <c r="M13" s="19"/>
    </row>
    <row r="14" spans="7:10" ht="21" customHeight="1">
      <c r="G14" s="19"/>
      <c r="J14" s="1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1" t="s">
        <v>288</v>
      </c>
      <c r="B2" s="11"/>
    </row>
    <row r="3" ht="17.25" customHeight="1"/>
    <row r="4" spans="1:2" ht="21.75" customHeight="1">
      <c r="A4" s="12" t="s">
        <v>51</v>
      </c>
      <c r="B4" s="13" t="s">
        <v>41</v>
      </c>
    </row>
    <row r="5" spans="1:2" ht="47.25" customHeight="1">
      <c r="A5" s="12"/>
      <c r="B5" s="13"/>
    </row>
    <row r="6" spans="1:2" ht="22.5" customHeight="1">
      <c r="A6" s="14" t="s">
        <v>57</v>
      </c>
      <c r="B6" s="14">
        <v>1</v>
      </c>
    </row>
    <row r="7" spans="1:2" ht="27.75" customHeight="1">
      <c r="A7" s="16" t="s">
        <v>41</v>
      </c>
      <c r="B7" s="17">
        <v>11674001.45</v>
      </c>
    </row>
    <row r="8" spans="1:5" ht="27.75" customHeight="1">
      <c r="A8" s="16" t="s">
        <v>72</v>
      </c>
      <c r="B8" s="17">
        <v>6201192.5</v>
      </c>
      <c r="E8" s="19"/>
    </row>
    <row r="9" spans="1:2" ht="27.75" customHeight="1">
      <c r="A9" s="16" t="s">
        <v>86</v>
      </c>
      <c r="B9" s="17">
        <v>197458.55</v>
      </c>
    </row>
    <row r="10" spans="1:2" ht="27.75" customHeight="1">
      <c r="A10" s="16" t="s">
        <v>59</v>
      </c>
      <c r="B10" s="17">
        <v>5111386.12</v>
      </c>
    </row>
    <row r="11" spans="1:2" ht="27.75" customHeight="1">
      <c r="A11" s="16" t="s">
        <v>92</v>
      </c>
      <c r="B11" s="17">
        <v>163964.28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1" t="s">
        <v>289</v>
      </c>
      <c r="B2" s="11"/>
      <c r="C2" s="11"/>
      <c r="D2" s="11"/>
    </row>
    <row r="3" ht="17.25" customHeight="1"/>
    <row r="4" spans="1:4" ht="21.75" customHeight="1">
      <c r="A4" s="12" t="s">
        <v>51</v>
      </c>
      <c r="B4" s="13" t="s">
        <v>42</v>
      </c>
      <c r="C4" s="13" t="s">
        <v>97</v>
      </c>
      <c r="D4" s="13" t="s">
        <v>98</v>
      </c>
    </row>
    <row r="5" spans="1:4" ht="47.25" customHeight="1">
      <c r="A5" s="12"/>
      <c r="B5" s="13"/>
      <c r="C5" s="13"/>
      <c r="D5" s="13"/>
    </row>
    <row r="6" spans="1:4" ht="22.5" customHeight="1">
      <c r="A6" s="14" t="s">
        <v>57</v>
      </c>
      <c r="B6" s="14">
        <v>1</v>
      </c>
      <c r="C6" s="15">
        <v>2</v>
      </c>
      <c r="D6" s="15">
        <v>3</v>
      </c>
    </row>
    <row r="7" spans="1:4" ht="27.75" customHeight="1">
      <c r="A7" s="16" t="s">
        <v>41</v>
      </c>
      <c r="B7" s="17">
        <v>11674001.45</v>
      </c>
      <c r="C7" s="18">
        <v>11674001.45</v>
      </c>
      <c r="D7" s="17">
        <v>0</v>
      </c>
    </row>
    <row r="8" spans="1:4" ht="27.75" customHeight="1">
      <c r="A8" s="16" t="s">
        <v>72</v>
      </c>
      <c r="B8" s="17">
        <v>6201192.5</v>
      </c>
      <c r="C8" s="18">
        <v>6201192.5</v>
      </c>
      <c r="D8" s="17">
        <v>0</v>
      </c>
    </row>
    <row r="9" spans="1:4" ht="27.75" customHeight="1">
      <c r="A9" s="16" t="s">
        <v>86</v>
      </c>
      <c r="B9" s="17">
        <v>197458.55</v>
      </c>
      <c r="C9" s="18">
        <v>197458.55</v>
      </c>
      <c r="D9" s="17">
        <v>0</v>
      </c>
    </row>
    <row r="10" spans="1:4" ht="27.75" customHeight="1">
      <c r="A10" s="16" t="s">
        <v>59</v>
      </c>
      <c r="B10" s="17">
        <v>5111386.12</v>
      </c>
      <c r="C10" s="18">
        <v>5111386.12</v>
      </c>
      <c r="D10" s="17">
        <v>0</v>
      </c>
    </row>
    <row r="11" spans="1:4" ht="27.75" customHeight="1">
      <c r="A11" s="16" t="s">
        <v>92</v>
      </c>
      <c r="B11" s="17">
        <v>163964.28</v>
      </c>
      <c r="C11" s="18">
        <v>163964.28</v>
      </c>
      <c r="D11" s="17">
        <v>0</v>
      </c>
    </row>
    <row r="12" spans="2:3" ht="27.75" customHeight="1">
      <c r="B12" s="19"/>
      <c r="C12" s="1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1" t="s">
        <v>289</v>
      </c>
      <c r="B2" s="11"/>
      <c r="C2" s="11"/>
      <c r="D2" s="11"/>
    </row>
    <row r="3" ht="17.25" customHeight="1"/>
    <row r="4" spans="1:4" ht="21.75" customHeight="1">
      <c r="A4" s="12" t="s">
        <v>51</v>
      </c>
      <c r="B4" s="13" t="s">
        <v>42</v>
      </c>
      <c r="C4" s="13" t="s">
        <v>97</v>
      </c>
      <c r="D4" s="13" t="s">
        <v>98</v>
      </c>
    </row>
    <row r="5" spans="1:4" ht="47.25" customHeight="1">
      <c r="A5" s="12"/>
      <c r="B5" s="13"/>
      <c r="C5" s="13"/>
      <c r="D5" s="13"/>
    </row>
    <row r="6" spans="1:4" ht="22.5" customHeight="1">
      <c r="A6" s="14" t="s">
        <v>57</v>
      </c>
      <c r="B6" s="14">
        <v>1</v>
      </c>
      <c r="C6" s="15">
        <v>2</v>
      </c>
      <c r="D6" s="15">
        <v>3</v>
      </c>
    </row>
    <row r="7" spans="1:4" ht="27.75" customHeight="1">
      <c r="A7" s="16"/>
      <c r="B7" s="17"/>
      <c r="C7" s="18"/>
      <c r="D7" s="17"/>
    </row>
    <row r="8" spans="1:4" ht="27.75" customHeight="1">
      <c r="A8" s="19"/>
      <c r="B8" s="19"/>
      <c r="C8" s="19"/>
      <c r="D8" s="19"/>
    </row>
    <row r="9" spans="1:3" ht="27.75" customHeight="1">
      <c r="A9" s="19"/>
      <c r="B9" s="19"/>
      <c r="C9" s="19"/>
    </row>
    <row r="10" spans="1:2" ht="27.75" customHeight="1">
      <c r="A10" s="19"/>
      <c r="B10" s="19"/>
    </row>
    <row r="11" spans="1:4" ht="27.75" customHeight="1">
      <c r="A11" s="19"/>
      <c r="C11" s="19"/>
      <c r="D11" s="19"/>
    </row>
    <row r="12" spans="2:3" ht="27.75" customHeight="1">
      <c r="B12" s="19"/>
      <c r="C12" s="1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3">
      <selection activeCell="L18" sqref="L18"/>
    </sheetView>
  </sheetViews>
  <sheetFormatPr defaultColWidth="9.33203125" defaultRowHeight="11.25"/>
  <cols>
    <col min="1" max="1" width="9.5" style="1" customWidth="1"/>
    <col min="2" max="3" width="16.16015625" style="1" customWidth="1"/>
    <col min="4" max="4" width="34.16015625" style="1" customWidth="1"/>
    <col min="5" max="5" width="11.16015625" style="1" customWidth="1"/>
    <col min="6" max="6" width="14.16015625" style="1" customWidth="1"/>
    <col min="7" max="7" width="12.5" style="1" customWidth="1"/>
    <col min="8" max="16384" width="9.33203125" style="1" customWidth="1"/>
  </cols>
  <sheetData>
    <row r="1" spans="1:2" s="1" customFormat="1" ht="25.5" customHeight="1">
      <c r="A1" s="2" t="s">
        <v>290</v>
      </c>
      <c r="B1" s="2"/>
    </row>
    <row r="2" spans="1:7" s="1" customFormat="1" ht="21" customHeight="1">
      <c r="A2" s="3" t="s">
        <v>291</v>
      </c>
      <c r="B2" s="3"/>
      <c r="C2" s="3"/>
      <c r="D2" s="3"/>
      <c r="E2" s="3"/>
      <c r="F2" s="3"/>
      <c r="G2" s="3"/>
    </row>
    <row r="3" spans="1:7" s="1" customFormat="1" ht="33.75" customHeight="1">
      <c r="A3" s="4" t="s">
        <v>292</v>
      </c>
      <c r="B3" s="5" t="s">
        <v>233</v>
      </c>
      <c r="C3" s="5"/>
      <c r="D3" s="5"/>
      <c r="E3" s="5"/>
      <c r="F3" s="5"/>
      <c r="G3" s="5"/>
    </row>
    <row r="4" spans="1:7" s="1" customFormat="1" ht="28.5" customHeight="1">
      <c r="A4" s="6" t="s">
        <v>293</v>
      </c>
      <c r="B4" s="6" t="s">
        <v>294</v>
      </c>
      <c r="C4" s="6" t="s">
        <v>233</v>
      </c>
      <c r="D4" s="6"/>
      <c r="E4" s="6" t="s">
        <v>295</v>
      </c>
      <c r="F4" s="6"/>
      <c r="G4" s="6"/>
    </row>
    <row r="5" spans="1:7" s="1" customFormat="1" ht="28.5" customHeight="1">
      <c r="A5" s="6"/>
      <c r="B5" s="6" t="s">
        <v>296</v>
      </c>
      <c r="C5" s="6"/>
      <c r="D5" s="6" t="s">
        <v>297</v>
      </c>
      <c r="E5" s="7"/>
      <c r="F5" s="6" t="s">
        <v>298</v>
      </c>
      <c r="G5" s="7"/>
    </row>
    <row r="6" spans="1:7" s="1" customFormat="1" ht="28.5" customHeight="1">
      <c r="A6" s="6" t="s">
        <v>299</v>
      </c>
      <c r="B6" s="6" t="s">
        <v>258</v>
      </c>
      <c r="C6" s="6" t="s">
        <v>259</v>
      </c>
      <c r="D6" s="6" t="s">
        <v>260</v>
      </c>
      <c r="E6" s="6"/>
      <c r="F6" s="6" t="s">
        <v>261</v>
      </c>
      <c r="G6" s="6" t="s">
        <v>300</v>
      </c>
    </row>
    <row r="7" spans="1:7" s="1" customFormat="1" ht="39" customHeight="1">
      <c r="A7" s="6"/>
      <c r="B7" s="6" t="s">
        <v>301</v>
      </c>
      <c r="C7" s="6" t="s">
        <v>302</v>
      </c>
      <c r="D7" s="6" t="s">
        <v>303</v>
      </c>
      <c r="E7" s="8"/>
      <c r="F7" s="6"/>
      <c r="G7" s="6"/>
    </row>
    <row r="8" spans="1:7" s="1" customFormat="1" ht="36" customHeight="1">
      <c r="A8" s="6"/>
      <c r="B8" s="6"/>
      <c r="C8" s="6"/>
      <c r="D8" s="6" t="s">
        <v>304</v>
      </c>
      <c r="E8" s="8"/>
      <c r="F8" s="6"/>
      <c r="G8" s="6"/>
    </row>
    <row r="9" spans="1:7" s="1" customFormat="1" ht="28.5" customHeight="1">
      <c r="A9" s="6"/>
      <c r="B9" s="6"/>
      <c r="C9" s="6"/>
      <c r="D9" s="6" t="s">
        <v>305</v>
      </c>
      <c r="E9" s="8"/>
      <c r="F9" s="6"/>
      <c r="G9" s="6"/>
    </row>
    <row r="10" spans="1:7" s="1" customFormat="1" ht="28.5" customHeight="1">
      <c r="A10" s="6"/>
      <c r="B10" s="6"/>
      <c r="C10" s="6" t="s">
        <v>306</v>
      </c>
      <c r="D10" s="9" t="s">
        <v>307</v>
      </c>
      <c r="E10" s="8"/>
      <c r="F10" s="6"/>
      <c r="G10" s="6"/>
    </row>
    <row r="11" spans="1:7" s="1" customFormat="1" ht="28.5" customHeight="1">
      <c r="A11" s="6"/>
      <c r="B11" s="6"/>
      <c r="C11" s="6"/>
      <c r="D11" s="9" t="s">
        <v>308</v>
      </c>
      <c r="E11" s="8"/>
      <c r="F11" s="6"/>
      <c r="G11" s="6"/>
    </row>
    <row r="12" spans="1:7" s="1" customFormat="1" ht="28.5" customHeight="1">
      <c r="A12" s="6"/>
      <c r="B12" s="6"/>
      <c r="C12" s="6"/>
      <c r="D12" s="9" t="s">
        <v>309</v>
      </c>
      <c r="E12" s="8"/>
      <c r="F12" s="6"/>
      <c r="G12" s="6"/>
    </row>
    <row r="13" spans="1:7" s="1" customFormat="1" ht="28.5" customHeight="1">
      <c r="A13" s="6"/>
      <c r="B13" s="6"/>
      <c r="C13" s="6" t="s">
        <v>310</v>
      </c>
      <c r="D13" s="9" t="s">
        <v>311</v>
      </c>
      <c r="E13" s="8"/>
      <c r="F13" s="6"/>
      <c r="G13" s="6"/>
    </row>
    <row r="14" spans="1:7" s="1" customFormat="1" ht="28.5" customHeight="1">
      <c r="A14" s="6"/>
      <c r="B14" s="6"/>
      <c r="C14" s="6" t="s">
        <v>312</v>
      </c>
      <c r="D14" s="9" t="s">
        <v>313</v>
      </c>
      <c r="E14" s="8"/>
      <c r="F14" s="6"/>
      <c r="G14" s="6"/>
    </row>
    <row r="15" spans="1:7" s="1" customFormat="1" ht="28.5" customHeight="1">
      <c r="A15" s="6"/>
      <c r="B15" s="6"/>
      <c r="C15" s="6"/>
      <c r="D15" s="9" t="s">
        <v>314</v>
      </c>
      <c r="E15" s="8"/>
      <c r="F15" s="6"/>
      <c r="G15" s="6"/>
    </row>
    <row r="16" spans="1:7" s="1" customFormat="1" ht="28.5" customHeight="1">
      <c r="A16" s="6"/>
      <c r="B16" s="6" t="s">
        <v>315</v>
      </c>
      <c r="C16" s="6" t="s">
        <v>316</v>
      </c>
      <c r="D16" s="9" t="s">
        <v>317</v>
      </c>
      <c r="E16" s="8"/>
      <c r="F16" s="6"/>
      <c r="G16" s="6"/>
    </row>
    <row r="17" spans="1:7" s="1" customFormat="1" ht="28.5" customHeight="1">
      <c r="A17" s="6"/>
      <c r="B17" s="6"/>
      <c r="C17" s="6" t="s">
        <v>318</v>
      </c>
      <c r="D17" s="9" t="s">
        <v>319</v>
      </c>
      <c r="E17" s="8"/>
      <c r="F17" s="6"/>
      <c r="G17" s="6"/>
    </row>
    <row r="18" spans="1:7" s="1" customFormat="1" ht="28.5" customHeight="1">
      <c r="A18" s="6"/>
      <c r="B18" s="6"/>
      <c r="C18" s="6"/>
      <c r="D18" s="9" t="s">
        <v>320</v>
      </c>
      <c r="E18" s="8"/>
      <c r="F18" s="6"/>
      <c r="G18" s="6"/>
    </row>
    <row r="19" spans="1:7" s="1" customFormat="1" ht="28.5" customHeight="1">
      <c r="A19" s="6"/>
      <c r="B19" s="6"/>
      <c r="C19" s="6" t="s">
        <v>321</v>
      </c>
      <c r="D19" s="9" t="s">
        <v>322</v>
      </c>
      <c r="E19" s="8"/>
      <c r="F19" s="6"/>
      <c r="G19" s="6"/>
    </row>
    <row r="20" spans="1:7" s="1" customFormat="1" ht="28.5" customHeight="1">
      <c r="A20" s="6"/>
      <c r="B20" s="6"/>
      <c r="C20" s="6" t="s">
        <v>323</v>
      </c>
      <c r="D20" s="9" t="s">
        <v>324</v>
      </c>
      <c r="E20" s="8"/>
      <c r="F20" s="6"/>
      <c r="G20" s="6"/>
    </row>
    <row r="21" spans="1:7" s="1" customFormat="1" ht="28.5" customHeight="1">
      <c r="A21" s="6"/>
      <c r="B21" s="6"/>
      <c r="C21" s="6"/>
      <c r="D21" s="9" t="s">
        <v>325</v>
      </c>
      <c r="E21" s="8"/>
      <c r="F21" s="6"/>
      <c r="G21" s="6"/>
    </row>
    <row r="22" spans="1:7" s="1" customFormat="1" ht="28.5" customHeight="1">
      <c r="A22" s="6"/>
      <c r="B22" s="6" t="s">
        <v>326</v>
      </c>
      <c r="C22" s="6" t="s">
        <v>283</v>
      </c>
      <c r="D22" s="9" t="s">
        <v>327</v>
      </c>
      <c r="E22" s="6"/>
      <c r="F22" s="6"/>
      <c r="G22" s="6"/>
    </row>
    <row r="23" spans="1:7" s="1" customFormat="1" ht="12">
      <c r="A23" s="6" t="s">
        <v>328</v>
      </c>
      <c r="B23" s="6"/>
      <c r="C23" s="6"/>
      <c r="D23" s="6"/>
      <c r="E23" s="6"/>
      <c r="F23" s="10"/>
      <c r="G23" s="10"/>
    </row>
  </sheetData>
  <sheetProtection/>
  <mergeCells count="15">
    <mergeCell ref="A1:B1"/>
    <mergeCell ref="A2:G2"/>
    <mergeCell ref="C4:D4"/>
    <mergeCell ref="F4:G4"/>
    <mergeCell ref="D6:E6"/>
    <mergeCell ref="A23:E23"/>
    <mergeCell ref="A4:A5"/>
    <mergeCell ref="A6:A22"/>
    <mergeCell ref="B7:B15"/>
    <mergeCell ref="B16:B21"/>
    <mergeCell ref="C7:C9"/>
    <mergeCell ref="C10:C12"/>
    <mergeCell ref="C14:C15"/>
    <mergeCell ref="C17:C18"/>
    <mergeCell ref="C20:C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A3" sqref="A3"/>
    </sheetView>
  </sheetViews>
  <sheetFormatPr defaultColWidth="9.16015625" defaultRowHeight="19.5" customHeight="1"/>
  <cols>
    <col min="1" max="1" width="49.5" style="64" customWidth="1"/>
    <col min="2" max="2" width="24.33203125" style="64" customWidth="1"/>
    <col min="3" max="3" width="54.33203125" style="64" customWidth="1"/>
    <col min="4" max="4" width="25" style="64" customWidth="1"/>
    <col min="5" max="254" width="9.16015625" style="64" customWidth="1"/>
  </cols>
  <sheetData>
    <row r="1" s="19" customFormat="1" ht="19.5" customHeight="1">
      <c r="D1" s="37"/>
    </row>
    <row r="2" spans="1:4" ht="29.25" customHeight="1">
      <c r="A2" s="117" t="s">
        <v>11</v>
      </c>
      <c r="B2" s="118"/>
      <c r="C2" s="118"/>
      <c r="D2" s="118"/>
    </row>
    <row r="3" spans="1:4" ht="17.25" customHeight="1">
      <c r="A3" s="67" t="str">
        <f>'收入'!A3</f>
        <v>填报单位：南昌市新建区供销合作社(本级)</v>
      </c>
      <c r="D3" s="37" t="s">
        <v>12</v>
      </c>
    </row>
    <row r="4" spans="1:4" ht="17.25" customHeight="1">
      <c r="A4" s="119" t="s">
        <v>13</v>
      </c>
      <c r="B4" s="120"/>
      <c r="C4" s="69" t="s">
        <v>14</v>
      </c>
      <c r="D4" s="71"/>
    </row>
    <row r="5" spans="1:4" ht="17.25" customHeight="1">
      <c r="A5" s="72" t="s">
        <v>15</v>
      </c>
      <c r="B5" s="75" t="s">
        <v>16</v>
      </c>
      <c r="C5" s="121" t="s">
        <v>17</v>
      </c>
      <c r="D5" s="121" t="s">
        <v>16</v>
      </c>
    </row>
    <row r="6" spans="1:4" ht="17.25" customHeight="1">
      <c r="A6" s="122" t="s">
        <v>18</v>
      </c>
      <c r="B6" s="114">
        <v>11674001.45</v>
      </c>
      <c r="C6" s="139" t="str">
        <f>'支出-2'!A7</f>
        <v>合计</v>
      </c>
      <c r="D6" s="114">
        <f>'支出-2'!B7</f>
        <v>11674001.45</v>
      </c>
    </row>
    <row r="7" spans="1:4" ht="17.25" customHeight="1">
      <c r="A7" s="127" t="s">
        <v>19</v>
      </c>
      <c r="B7" s="126">
        <f>'收入'!E7</f>
        <v>11674001.45</v>
      </c>
      <c r="C7" s="140" t="str">
        <f>'支出-2'!A8</f>
        <v>社会保障和就业支出</v>
      </c>
      <c r="D7" s="114">
        <f>'支出-2'!B8</f>
        <v>6201192.5</v>
      </c>
    </row>
    <row r="8" spans="1:4" ht="17.25" customHeight="1">
      <c r="A8" s="127" t="s">
        <v>20</v>
      </c>
      <c r="B8" s="114">
        <f>'收入'!F7</f>
        <v>0</v>
      </c>
      <c r="C8" s="140" t="str">
        <f>'支出-2'!A9</f>
        <v>卫生健康支出</v>
      </c>
      <c r="D8" s="114">
        <f>'支出-2'!B9</f>
        <v>197458.55</v>
      </c>
    </row>
    <row r="9" spans="1:4" ht="17.25" customHeight="1">
      <c r="A9" s="127" t="s">
        <v>21</v>
      </c>
      <c r="B9" s="114">
        <f>'收入'!G7</f>
        <v>0</v>
      </c>
      <c r="C9" s="140" t="str">
        <f>'支出-2'!A10</f>
        <v>商业服务业等支出</v>
      </c>
      <c r="D9" s="114">
        <f>'支出-2'!B10</f>
        <v>5111386.12</v>
      </c>
    </row>
    <row r="10" spans="1:4" ht="17.25" customHeight="1">
      <c r="A10" s="127" t="s">
        <v>22</v>
      </c>
      <c r="B10" s="114">
        <f>'收入'!H7</f>
        <v>0</v>
      </c>
      <c r="C10" s="140" t="str">
        <f>'支出-2'!A11</f>
        <v>住房保障支出</v>
      </c>
      <c r="D10" s="114">
        <f>'支出-2'!B11</f>
        <v>163964.28</v>
      </c>
    </row>
    <row r="11" spans="1:4" ht="17.25" customHeight="1">
      <c r="A11" s="127" t="s">
        <v>23</v>
      </c>
      <c r="B11" s="114">
        <f>'收入'!I7</f>
        <v>0</v>
      </c>
      <c r="C11" s="140">
        <f>'支出-2'!A12</f>
        <v>0</v>
      </c>
      <c r="D11" s="114">
        <f>'支出-2'!B12</f>
        <v>0</v>
      </c>
    </row>
    <row r="12" spans="1:4" ht="17.25" customHeight="1">
      <c r="A12" s="127" t="s">
        <v>24</v>
      </c>
      <c r="B12" s="114">
        <f>'收入'!J7</f>
        <v>0</v>
      </c>
      <c r="C12" s="140">
        <f>'支出-2'!A13</f>
        <v>0</v>
      </c>
      <c r="D12" s="114">
        <f>'支出-2'!B13</f>
        <v>0</v>
      </c>
    </row>
    <row r="13" spans="1:4" ht="17.25" customHeight="1">
      <c r="A13" s="127" t="s">
        <v>25</v>
      </c>
      <c r="B13" s="114">
        <f>'收入'!K7</f>
        <v>0</v>
      </c>
      <c r="C13" s="140">
        <f>'支出-2'!A14</f>
        <v>0</v>
      </c>
      <c r="D13" s="114">
        <f>'支出-2'!B14</f>
        <v>0</v>
      </c>
    </row>
    <row r="14" spans="1:4" ht="17.25" customHeight="1">
      <c r="A14" s="127" t="s">
        <v>26</v>
      </c>
      <c r="B14" s="114">
        <f>'收入'!L7</f>
        <v>0</v>
      </c>
      <c r="C14" s="140">
        <f>'支出-2'!A15</f>
        <v>0</v>
      </c>
      <c r="D14" s="114">
        <f>'支出-2'!B15</f>
        <v>0</v>
      </c>
    </row>
    <row r="15" spans="1:4" ht="17.25" customHeight="1">
      <c r="A15" s="127" t="s">
        <v>27</v>
      </c>
      <c r="B15" s="114">
        <f>'收入'!M7</f>
        <v>0</v>
      </c>
      <c r="C15" s="140">
        <f>'支出-2'!A16</f>
        <v>0</v>
      </c>
      <c r="D15" s="114">
        <f>'支出-2'!B16</f>
        <v>0</v>
      </c>
    </row>
    <row r="16" spans="1:4" ht="17.25" customHeight="1">
      <c r="A16" s="127"/>
      <c r="B16" s="114"/>
      <c r="C16" s="140">
        <f>'支出-2'!A17</f>
        <v>0</v>
      </c>
      <c r="D16" s="114">
        <f>'支出-2'!B17</f>
        <v>0</v>
      </c>
    </row>
    <row r="17" spans="1:4" ht="17.25" customHeight="1">
      <c r="A17" s="127"/>
      <c r="B17" s="114"/>
      <c r="C17" s="140">
        <f>'支出-2'!A18</f>
        <v>0</v>
      </c>
      <c r="D17" s="114">
        <f>'支出-2'!B18</f>
        <v>0</v>
      </c>
    </row>
    <row r="18" spans="1:4" ht="17.25" customHeight="1">
      <c r="A18" s="127"/>
      <c r="B18" s="114"/>
      <c r="C18" s="140">
        <f>'支出-2'!A19</f>
        <v>0</v>
      </c>
      <c r="D18" s="114">
        <f>'支出-2'!B19</f>
        <v>0</v>
      </c>
    </row>
    <row r="19" spans="1:4" ht="17.25" customHeight="1">
      <c r="A19" s="128"/>
      <c r="B19" s="114"/>
      <c r="C19" s="140">
        <f>'支出-2'!A20</f>
        <v>0</v>
      </c>
      <c r="D19" s="114">
        <f>'支出-2'!B20</f>
        <v>0</v>
      </c>
    </row>
    <row r="20" spans="1:4" ht="17.25" customHeight="1">
      <c r="A20" s="127"/>
      <c r="B20" s="129"/>
      <c r="C20" s="140">
        <f>'支出-2'!A21</f>
        <v>0</v>
      </c>
      <c r="D20" s="114">
        <f>'支出-2'!B21</f>
        <v>0</v>
      </c>
    </row>
    <row r="21" spans="1:4" ht="17.25" customHeight="1">
      <c r="A21" s="127"/>
      <c r="B21" s="129"/>
      <c r="C21" s="140">
        <f>'支出-2'!A22</f>
        <v>0</v>
      </c>
      <c r="D21" s="114">
        <f>'支出-2'!B22</f>
        <v>0</v>
      </c>
    </row>
    <row r="22" spans="1:4" ht="17.25" customHeight="1">
      <c r="A22" s="127"/>
      <c r="B22" s="129"/>
      <c r="C22" s="140">
        <f>'支出-2'!A23</f>
        <v>0</v>
      </c>
      <c r="D22" s="114">
        <f>'支出-2'!B23</f>
        <v>0</v>
      </c>
    </row>
    <row r="23" spans="1:4" ht="17.25" customHeight="1">
      <c r="A23" s="127"/>
      <c r="B23" s="129"/>
      <c r="C23" s="140">
        <f>'支出-2'!A24</f>
        <v>0</v>
      </c>
      <c r="D23" s="114">
        <f>'支出-2'!B24</f>
        <v>0</v>
      </c>
    </row>
    <row r="24" spans="1:4" ht="17.25" customHeight="1">
      <c r="A24" s="127"/>
      <c r="B24" s="129"/>
      <c r="C24" s="140">
        <f>'支出-2'!A25</f>
        <v>0</v>
      </c>
      <c r="D24" s="114">
        <f>'支出-2'!B25</f>
        <v>0</v>
      </c>
    </row>
    <row r="25" spans="1:4" ht="17.25" customHeight="1">
      <c r="A25" s="127"/>
      <c r="B25" s="129"/>
      <c r="C25" s="140">
        <f>'支出-2'!A26</f>
        <v>0</v>
      </c>
      <c r="D25" s="114">
        <f>'支出-2'!B26</f>
        <v>0</v>
      </c>
    </row>
    <row r="26" spans="1:4" ht="19.5" customHeight="1">
      <c r="A26" s="127"/>
      <c r="B26" s="129"/>
      <c r="C26" s="140">
        <f>'支出-2'!A27</f>
        <v>0</v>
      </c>
      <c r="D26" s="114">
        <f>'支出-2'!B27</f>
        <v>0</v>
      </c>
    </row>
    <row r="27" spans="1:4" ht="19.5" customHeight="1">
      <c r="A27" s="127"/>
      <c r="B27" s="129"/>
      <c r="C27" s="140">
        <f>'支出-2'!A28</f>
        <v>0</v>
      </c>
      <c r="D27" s="114">
        <f>'支出-2'!B28</f>
        <v>0</v>
      </c>
    </row>
    <row r="28" spans="1:4" ht="19.5" customHeight="1">
      <c r="A28" s="127"/>
      <c r="B28" s="129"/>
      <c r="C28" s="140">
        <f>'支出-2'!A29</f>
        <v>0</v>
      </c>
      <c r="D28" s="114">
        <f>'支出-2'!B29</f>
        <v>0</v>
      </c>
    </row>
    <row r="29" spans="1:4" ht="19.5" customHeight="1">
      <c r="A29" s="127"/>
      <c r="B29" s="129"/>
      <c r="C29" s="140">
        <f>'支出-2'!A30</f>
        <v>0</v>
      </c>
      <c r="D29" s="114">
        <f>'支出-2'!B30</f>
        <v>0</v>
      </c>
    </row>
    <row r="30" spans="1:4" ht="19.5" customHeight="1">
      <c r="A30" s="127"/>
      <c r="B30" s="129"/>
      <c r="C30" s="140">
        <f>'支出-2'!A31</f>
        <v>0</v>
      </c>
      <c r="D30" s="114">
        <f>'支出-2'!B31</f>
        <v>0</v>
      </c>
    </row>
    <row r="31" spans="1:4" ht="19.5" customHeight="1">
      <c r="A31" s="127"/>
      <c r="B31" s="129"/>
      <c r="C31" s="140">
        <f>'支出-2'!A32</f>
        <v>0</v>
      </c>
      <c r="D31" s="114">
        <f>'支出-2'!B32</f>
        <v>0</v>
      </c>
    </row>
    <row r="32" spans="1:4" ht="19.5" customHeight="1">
      <c r="A32" s="127"/>
      <c r="B32" s="129"/>
      <c r="C32" s="140">
        <f>'支出-2'!A33</f>
        <v>0</v>
      </c>
      <c r="D32" s="114">
        <f>'支出-2'!B33</f>
        <v>0</v>
      </c>
    </row>
    <row r="33" spans="1:4" ht="19.5" customHeight="1">
      <c r="A33" s="127"/>
      <c r="B33" s="129"/>
      <c r="C33" s="140">
        <f>'支出-2'!A34</f>
        <v>0</v>
      </c>
      <c r="D33" s="114">
        <f>'支出-2'!B34</f>
        <v>0</v>
      </c>
    </row>
    <row r="34" spans="1:4" ht="19.5" customHeight="1">
      <c r="A34" s="127"/>
      <c r="B34" s="129"/>
      <c r="C34" s="140">
        <f>'支出-2'!A35</f>
        <v>0</v>
      </c>
      <c r="D34" s="114">
        <f>'支出-2'!B35</f>
        <v>0</v>
      </c>
    </row>
    <row r="35" spans="1:4" ht="19.5" customHeight="1">
      <c r="A35" s="127"/>
      <c r="B35" s="129"/>
      <c r="C35" s="140">
        <f>'支出-2'!A36</f>
        <v>0</v>
      </c>
      <c r="D35" s="114">
        <f>'支出-2'!B36</f>
        <v>0</v>
      </c>
    </row>
    <row r="36" spans="1:4" ht="19.5" customHeight="1">
      <c r="A36" s="127"/>
      <c r="B36" s="129"/>
      <c r="C36" s="140">
        <f>'支出-2'!A37</f>
        <v>0</v>
      </c>
      <c r="D36" s="114">
        <f>'支出-2'!B37</f>
        <v>0</v>
      </c>
    </row>
    <row r="37" spans="1:4" ht="19.5" customHeight="1">
      <c r="A37" s="127"/>
      <c r="B37" s="129"/>
      <c r="C37" s="140">
        <f>'支出-2'!A38</f>
        <v>0</v>
      </c>
      <c r="D37" s="114">
        <f>'支出-2'!B38</f>
        <v>0</v>
      </c>
    </row>
    <row r="38" spans="1:4" ht="19.5" customHeight="1">
      <c r="A38" s="127"/>
      <c r="B38" s="129"/>
      <c r="C38" s="140">
        <f>'支出-2'!A39</f>
        <v>0</v>
      </c>
      <c r="D38" s="114">
        <f>'支出-2'!B39</f>
        <v>0</v>
      </c>
    </row>
    <row r="39" spans="1:4" ht="19.5" customHeight="1">
      <c r="A39" s="127"/>
      <c r="B39" s="129"/>
      <c r="C39" s="140">
        <f>'支出-2'!A40</f>
        <v>0</v>
      </c>
      <c r="D39" s="114">
        <f>'支出-2'!B40</f>
        <v>0</v>
      </c>
    </row>
    <row r="40" spans="1:4" ht="19.5" customHeight="1">
      <c r="A40" s="127"/>
      <c r="B40" s="129"/>
      <c r="C40" s="140">
        <f>'支出-2'!A41</f>
        <v>0</v>
      </c>
      <c r="D40" s="114">
        <f>'支出-2'!B41</f>
        <v>0</v>
      </c>
    </row>
    <row r="41" spans="1:4" ht="19.5" customHeight="1">
      <c r="A41" s="127"/>
      <c r="B41" s="129"/>
      <c r="C41" s="140">
        <f>'支出-2'!A42</f>
        <v>0</v>
      </c>
      <c r="D41" s="114">
        <f>'支出-2'!B42</f>
        <v>0</v>
      </c>
    </row>
    <row r="42" spans="1:4" ht="19.5" customHeight="1">
      <c r="A42" s="127"/>
      <c r="B42" s="129"/>
      <c r="C42" s="140">
        <f>'支出-2'!A43</f>
        <v>0</v>
      </c>
      <c r="D42" s="114">
        <f>'支出-2'!B43</f>
        <v>0</v>
      </c>
    </row>
    <row r="43" spans="1:4" ht="19.5" customHeight="1">
      <c r="A43" s="127"/>
      <c r="B43" s="129"/>
      <c r="C43" s="140">
        <f>'支出-2'!A44</f>
        <v>0</v>
      </c>
      <c r="D43" s="114">
        <f>'支出-2'!B44</f>
        <v>0</v>
      </c>
    </row>
    <row r="44" spans="1:4" ht="19.5" customHeight="1">
      <c r="A44" s="127"/>
      <c r="B44" s="129"/>
      <c r="C44" s="140">
        <f>'支出-2'!A45</f>
        <v>0</v>
      </c>
      <c r="D44" s="114">
        <f>'支出-2'!B45</f>
        <v>0</v>
      </c>
    </row>
    <row r="45" spans="1:4" ht="19.5" customHeight="1">
      <c r="A45" s="127"/>
      <c r="B45" s="129"/>
      <c r="C45" s="140">
        <f>'支出-2'!A46</f>
        <v>0</v>
      </c>
      <c r="D45" s="114">
        <f>'支出-2'!B46</f>
        <v>0</v>
      </c>
    </row>
    <row r="46" spans="1:4" ht="19.5" customHeight="1">
      <c r="A46" s="127"/>
      <c r="B46" s="129"/>
      <c r="C46" s="140">
        <f>'支出-2'!A47</f>
        <v>0</v>
      </c>
      <c r="D46" s="114">
        <f>'支出-2'!B47</f>
        <v>0</v>
      </c>
    </row>
    <row r="47" spans="1:4" ht="19.5" customHeight="1">
      <c r="A47" s="127"/>
      <c r="B47" s="129"/>
      <c r="C47" s="140">
        <f>'支出-2'!A48</f>
        <v>0</v>
      </c>
      <c r="D47" s="114">
        <f>'支出-2'!B48</f>
        <v>0</v>
      </c>
    </row>
    <row r="48" spans="1:4" ht="19.5" customHeight="1">
      <c r="A48" s="127"/>
      <c r="B48" s="129"/>
      <c r="C48" s="140">
        <f>'支出-2'!A49</f>
        <v>0</v>
      </c>
      <c r="D48" s="114">
        <f>'支出-2'!B49</f>
        <v>0</v>
      </c>
    </row>
    <row r="49" spans="1:4" ht="17.25" customHeight="1">
      <c r="A49" s="130" t="s">
        <v>28</v>
      </c>
      <c r="B49" s="129">
        <f>SUM(B6,B11,B12,B13,B14,B15)</f>
        <v>11674001.45</v>
      </c>
      <c r="C49" s="130" t="s">
        <v>29</v>
      </c>
      <c r="D49" s="129">
        <f>'支出-2'!B7</f>
        <v>11674001.45</v>
      </c>
    </row>
    <row r="50" spans="1:4" ht="17.25" customHeight="1">
      <c r="A50" s="127" t="s">
        <v>30</v>
      </c>
      <c r="B50" s="114">
        <f>'收入'!N7</f>
        <v>0</v>
      </c>
      <c r="C50" s="127" t="s">
        <v>31</v>
      </c>
      <c r="D50" s="34">
        <f>B54-D49</f>
        <v>0</v>
      </c>
    </row>
    <row r="51" spans="1:4" ht="17.25" customHeight="1">
      <c r="A51" s="127" t="s">
        <v>32</v>
      </c>
      <c r="B51" s="131">
        <f>SUM(B52,B53)</f>
        <v>0</v>
      </c>
      <c r="C51" s="128"/>
      <c r="D51" s="129"/>
    </row>
    <row r="52" spans="1:4" ht="17.25" customHeight="1">
      <c r="A52" s="127" t="s">
        <v>33</v>
      </c>
      <c r="B52" s="114">
        <f>'收入'!O7</f>
        <v>0</v>
      </c>
      <c r="C52" s="128"/>
      <c r="D52" s="129"/>
    </row>
    <row r="53" spans="1:4" ht="17.25" customHeight="1">
      <c r="A53" s="127" t="s">
        <v>34</v>
      </c>
      <c r="B53" s="114">
        <f>'收入'!P7</f>
        <v>0</v>
      </c>
      <c r="C53" s="128"/>
      <c r="D53" s="129"/>
    </row>
    <row r="54" spans="1:4" ht="17.25" customHeight="1">
      <c r="A54" s="130" t="s">
        <v>35</v>
      </c>
      <c r="B54" s="125">
        <f>SUM(B49,B50,B51)</f>
        <v>11674001.45</v>
      </c>
      <c r="C54" s="130" t="s">
        <v>36</v>
      </c>
      <c r="D54" s="129">
        <f>SUM(D49,D50)</f>
        <v>11674001.45</v>
      </c>
    </row>
    <row r="80" ht="19.5" customHeight="1">
      <c r="AC80" s="141" t="s">
        <v>37</v>
      </c>
    </row>
    <row r="133" ht="19.5" customHeight="1">
      <c r="AO133" s="141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7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20" t="s">
        <v>38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27.75" customHeight="1">
      <c r="A3" s="21" t="s">
        <v>39</v>
      </c>
      <c r="O3" s="37" t="s">
        <v>12</v>
      </c>
    </row>
    <row r="4" spans="1:15" ht="17.25" customHeight="1">
      <c r="A4" s="22" t="s">
        <v>40</v>
      </c>
      <c r="B4" s="23"/>
      <c r="C4" s="24" t="s">
        <v>41</v>
      </c>
      <c r="D4" s="22" t="s">
        <v>42</v>
      </c>
      <c r="E4" s="25"/>
      <c r="F4" s="25"/>
      <c r="G4" s="25"/>
      <c r="H4" s="25"/>
      <c r="I4" s="38" t="s">
        <v>43</v>
      </c>
      <c r="J4" s="38" t="s">
        <v>44</v>
      </c>
      <c r="K4" s="38" t="s">
        <v>45</v>
      </c>
      <c r="L4" s="38" t="s">
        <v>46</v>
      </c>
      <c r="M4" s="38" t="s">
        <v>47</v>
      </c>
      <c r="N4" s="38" t="s">
        <v>48</v>
      </c>
      <c r="O4" s="13" t="s">
        <v>49</v>
      </c>
    </row>
    <row r="5" spans="1:15" ht="58.5" customHeight="1">
      <c r="A5" s="26" t="s">
        <v>50</v>
      </c>
      <c r="B5" s="26" t="s">
        <v>51</v>
      </c>
      <c r="C5" s="27"/>
      <c r="D5" s="28" t="s">
        <v>52</v>
      </c>
      <c r="E5" s="29" t="s">
        <v>53</v>
      </c>
      <c r="F5" s="30" t="s">
        <v>54</v>
      </c>
      <c r="G5" s="30" t="s">
        <v>55</v>
      </c>
      <c r="H5" s="31" t="s">
        <v>56</v>
      </c>
      <c r="I5" s="38"/>
      <c r="J5" s="38"/>
      <c r="K5" s="38"/>
      <c r="L5" s="38"/>
      <c r="M5" s="38"/>
      <c r="N5" s="38"/>
      <c r="O5" s="13"/>
    </row>
    <row r="6" spans="1:15" ht="21" customHeight="1">
      <c r="A6" s="32" t="s">
        <v>57</v>
      </c>
      <c r="B6" s="32" t="s">
        <v>57</v>
      </c>
      <c r="C6" s="32">
        <v>1</v>
      </c>
      <c r="D6" s="14">
        <f aca="true" t="shared" si="0" ref="D6:O6">C6+1</f>
        <v>2</v>
      </c>
      <c r="E6" s="14">
        <f t="shared" si="0"/>
        <v>3</v>
      </c>
      <c r="F6" s="14">
        <f t="shared" si="0"/>
        <v>4</v>
      </c>
      <c r="G6" s="14">
        <f t="shared" si="0"/>
        <v>5</v>
      </c>
      <c r="H6" s="14">
        <f t="shared" si="0"/>
        <v>6</v>
      </c>
      <c r="I6" s="14">
        <f t="shared" si="0"/>
        <v>7</v>
      </c>
      <c r="J6" s="14">
        <f t="shared" si="0"/>
        <v>8</v>
      </c>
      <c r="K6" s="14">
        <f t="shared" si="0"/>
        <v>9</v>
      </c>
      <c r="L6" s="14">
        <f t="shared" si="0"/>
        <v>10</v>
      </c>
      <c r="M6" s="14">
        <f t="shared" si="0"/>
        <v>11</v>
      </c>
      <c r="N6" s="14">
        <f t="shared" si="0"/>
        <v>12</v>
      </c>
      <c r="O6" s="32">
        <f t="shared" si="0"/>
        <v>13</v>
      </c>
    </row>
    <row r="7" spans="1:15" ht="25.5" customHeight="1">
      <c r="A7" s="16" t="s">
        <v>41</v>
      </c>
      <c r="B7" s="16"/>
      <c r="C7" s="33">
        <v>11674001.45</v>
      </c>
      <c r="D7" s="33">
        <v>11674001.45</v>
      </c>
      <c r="E7" s="33">
        <v>11674001.45</v>
      </c>
      <c r="F7" s="34">
        <v>0</v>
      </c>
      <c r="G7" s="35">
        <v>0</v>
      </c>
      <c r="H7" s="36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4">
        <v>0</v>
      </c>
    </row>
    <row r="8" spans="1:15" ht="25.5" customHeight="1">
      <c r="A8" s="16" t="s">
        <v>58</v>
      </c>
      <c r="B8" s="16" t="s">
        <v>59</v>
      </c>
      <c r="C8" s="33">
        <v>11674001.45</v>
      </c>
      <c r="D8" s="33">
        <v>11674001.45</v>
      </c>
      <c r="E8" s="33">
        <v>11674001.45</v>
      </c>
      <c r="F8" s="34">
        <v>0</v>
      </c>
      <c r="G8" s="35">
        <v>0</v>
      </c>
      <c r="H8" s="36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</row>
    <row r="9" spans="1:15" ht="25.5" customHeight="1">
      <c r="A9" s="16" t="s">
        <v>60</v>
      </c>
      <c r="B9" s="16" t="s">
        <v>61</v>
      </c>
      <c r="C9" s="33">
        <v>11674001.45</v>
      </c>
      <c r="D9" s="33">
        <v>11674001.45</v>
      </c>
      <c r="E9" s="33">
        <v>11674001.45</v>
      </c>
      <c r="F9" s="34">
        <v>0</v>
      </c>
      <c r="G9" s="35">
        <v>0</v>
      </c>
      <c r="H9" s="36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4">
        <v>0</v>
      </c>
    </row>
    <row r="10" spans="1:15" ht="25.5" customHeight="1">
      <c r="A10" s="16" t="s">
        <v>62</v>
      </c>
      <c r="B10" s="16" t="s">
        <v>63</v>
      </c>
      <c r="C10" s="33">
        <v>11674001.45</v>
      </c>
      <c r="D10" s="33">
        <v>11674001.45</v>
      </c>
      <c r="E10" s="33">
        <v>11674001.45</v>
      </c>
      <c r="F10" s="34">
        <v>0</v>
      </c>
      <c r="G10" s="35">
        <v>0</v>
      </c>
      <c r="H10" s="36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4">
        <v>0</v>
      </c>
    </row>
    <row r="11" spans="3:15" ht="21" customHeight="1">
      <c r="C11" s="19"/>
      <c r="E11" s="19"/>
      <c r="F11" s="19"/>
      <c r="H11" s="19"/>
      <c r="I11" s="19"/>
      <c r="J11" s="19"/>
      <c r="K11" s="19"/>
      <c r="L11" s="19"/>
      <c r="M11" s="19"/>
      <c r="N11" s="19"/>
      <c r="O11" s="19"/>
    </row>
    <row r="12" spans="8:15" ht="21" customHeight="1">
      <c r="H12" s="19"/>
      <c r="I12" s="19"/>
      <c r="J12" s="19"/>
      <c r="K12" s="19"/>
      <c r="L12" s="19"/>
      <c r="M12" s="19"/>
      <c r="N12" s="19"/>
      <c r="O12" s="19"/>
    </row>
    <row r="13" spans="10:13" ht="21" customHeight="1">
      <c r="J13" s="19"/>
      <c r="K13" s="19"/>
      <c r="M13" s="19"/>
    </row>
    <row r="14" spans="7:10" ht="21" customHeight="1">
      <c r="G14" s="19"/>
      <c r="J14" s="1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P16" sqref="P16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08"/>
      <c r="B1" s="108"/>
      <c r="C1" s="108"/>
      <c r="D1" s="108"/>
      <c r="E1" s="108"/>
      <c r="F1" s="108"/>
      <c r="G1" s="108"/>
      <c r="H1" s="133"/>
      <c r="I1" s="108"/>
      <c r="J1" s="108"/>
    </row>
    <row r="2" spans="1:10" ht="29.25" customHeight="1">
      <c r="A2" s="97" t="s">
        <v>64</v>
      </c>
      <c r="B2" s="97"/>
      <c r="C2" s="97"/>
      <c r="D2" s="97"/>
      <c r="E2" s="97"/>
      <c r="F2" s="97"/>
      <c r="G2" s="97"/>
      <c r="H2" s="97"/>
      <c r="I2" s="109"/>
      <c r="J2" s="109"/>
    </row>
    <row r="3" spans="1:10" ht="21" customHeight="1">
      <c r="A3" s="67" t="s">
        <v>39</v>
      </c>
      <c r="B3" s="64"/>
      <c r="C3" s="108"/>
      <c r="D3" s="108"/>
      <c r="E3" s="108"/>
      <c r="F3" s="108"/>
      <c r="G3" s="108"/>
      <c r="H3" s="37" t="s">
        <v>12</v>
      </c>
      <c r="I3" s="108"/>
      <c r="J3" s="108"/>
    </row>
    <row r="4" spans="1:10" ht="21" customHeight="1">
      <c r="A4" s="68" t="s">
        <v>40</v>
      </c>
      <c r="B4" s="68"/>
      <c r="C4" s="134" t="s">
        <v>41</v>
      </c>
      <c r="D4" s="135" t="s">
        <v>65</v>
      </c>
      <c r="E4" s="136" t="s">
        <v>66</v>
      </c>
      <c r="F4" s="137" t="s">
        <v>67</v>
      </c>
      <c r="G4" s="13" t="s">
        <v>68</v>
      </c>
      <c r="H4" s="138" t="s">
        <v>69</v>
      </c>
      <c r="I4" s="108"/>
      <c r="J4" s="108"/>
    </row>
    <row r="5" spans="1:10" ht="21" customHeight="1">
      <c r="A5" s="110" t="s">
        <v>50</v>
      </c>
      <c r="B5" s="72" t="s">
        <v>70</v>
      </c>
      <c r="C5" s="134"/>
      <c r="D5" s="135"/>
      <c r="E5" s="136"/>
      <c r="F5" s="137"/>
      <c r="G5" s="13"/>
      <c r="H5" s="138"/>
      <c r="I5" s="108"/>
      <c r="J5" s="108"/>
    </row>
    <row r="6" spans="1:10" ht="21" customHeight="1">
      <c r="A6" s="111" t="s">
        <v>57</v>
      </c>
      <c r="B6" s="111" t="s">
        <v>57</v>
      </c>
      <c r="C6" s="111">
        <v>1</v>
      </c>
      <c r="D6" s="112">
        <f>C6+1</f>
        <v>2</v>
      </c>
      <c r="E6" s="112">
        <f>D6+1</f>
        <v>3</v>
      </c>
      <c r="F6" s="112">
        <f>E6+1</f>
        <v>4</v>
      </c>
      <c r="G6" s="112">
        <f>F6+1</f>
        <v>5</v>
      </c>
      <c r="H6" s="112">
        <f>G6+1</f>
        <v>6</v>
      </c>
      <c r="I6" s="64"/>
      <c r="J6" s="108"/>
    </row>
    <row r="7" spans="1:10" ht="18.75" customHeight="1">
      <c r="A7" s="77"/>
      <c r="B7" s="77" t="s">
        <v>41</v>
      </c>
      <c r="C7" s="113">
        <v>11674001.45</v>
      </c>
      <c r="D7" s="113">
        <v>5224001.45</v>
      </c>
      <c r="E7" s="113">
        <v>6450000</v>
      </c>
      <c r="F7" s="113">
        <v>0</v>
      </c>
      <c r="G7" s="113">
        <v>0</v>
      </c>
      <c r="H7" s="114">
        <v>0</v>
      </c>
      <c r="I7" s="64"/>
      <c r="J7" s="108"/>
    </row>
    <row r="8" spans="1:10" ht="18.75" customHeight="1">
      <c r="A8" s="77" t="s">
        <v>71</v>
      </c>
      <c r="B8" s="77" t="s">
        <v>72</v>
      </c>
      <c r="C8" s="113">
        <v>6201192.5</v>
      </c>
      <c r="D8" s="113">
        <v>201192.5</v>
      </c>
      <c r="E8" s="113">
        <v>6000000</v>
      </c>
      <c r="F8" s="113">
        <v>0</v>
      </c>
      <c r="G8" s="113">
        <v>0</v>
      </c>
      <c r="H8" s="114">
        <v>0</v>
      </c>
      <c r="I8" s="64"/>
      <c r="J8" s="64"/>
    </row>
    <row r="9" spans="1:10" ht="18.75" customHeight="1">
      <c r="A9" s="77" t="s">
        <v>73</v>
      </c>
      <c r="B9" s="77" t="s">
        <v>74</v>
      </c>
      <c r="C9" s="113">
        <v>198708.64</v>
      </c>
      <c r="D9" s="113">
        <v>198708.64</v>
      </c>
      <c r="E9" s="113">
        <v>0</v>
      </c>
      <c r="F9" s="113">
        <v>0</v>
      </c>
      <c r="G9" s="113">
        <v>0</v>
      </c>
      <c r="H9" s="114">
        <v>0</v>
      </c>
      <c r="I9" s="64"/>
      <c r="J9" s="64"/>
    </row>
    <row r="10" spans="1:10" ht="18.75" customHeight="1">
      <c r="A10" s="77" t="s">
        <v>75</v>
      </c>
      <c r="B10" s="77" t="s">
        <v>76</v>
      </c>
      <c r="C10" s="113">
        <v>198708.64</v>
      </c>
      <c r="D10" s="113">
        <v>198708.64</v>
      </c>
      <c r="E10" s="113">
        <v>0</v>
      </c>
      <c r="F10" s="113">
        <v>0</v>
      </c>
      <c r="G10" s="113">
        <v>0</v>
      </c>
      <c r="H10" s="114">
        <v>0</v>
      </c>
      <c r="I10" s="64"/>
      <c r="J10" s="108"/>
    </row>
    <row r="11" spans="1:10" ht="18.75" customHeight="1">
      <c r="A11" s="77" t="s">
        <v>77</v>
      </c>
      <c r="B11" s="77" t="s">
        <v>78</v>
      </c>
      <c r="C11" s="113">
        <v>6000000</v>
      </c>
      <c r="D11" s="113">
        <v>0</v>
      </c>
      <c r="E11" s="113">
        <v>6000000</v>
      </c>
      <c r="F11" s="113">
        <v>0</v>
      </c>
      <c r="G11" s="113">
        <v>0</v>
      </c>
      <c r="H11" s="114">
        <v>0</v>
      </c>
      <c r="I11" s="108"/>
      <c r="J11" s="108"/>
    </row>
    <row r="12" spans="1:10" ht="18.75" customHeight="1">
      <c r="A12" s="77" t="s">
        <v>79</v>
      </c>
      <c r="B12" s="77" t="s">
        <v>80</v>
      </c>
      <c r="C12" s="113">
        <v>6000000</v>
      </c>
      <c r="D12" s="113">
        <v>0</v>
      </c>
      <c r="E12" s="113">
        <v>6000000</v>
      </c>
      <c r="F12" s="113">
        <v>0</v>
      </c>
      <c r="G12" s="113">
        <v>0</v>
      </c>
      <c r="H12" s="114">
        <v>0</v>
      </c>
      <c r="I12" s="108"/>
      <c r="J12" s="108"/>
    </row>
    <row r="13" spans="1:10" ht="18.75" customHeight="1">
      <c r="A13" s="77" t="s">
        <v>81</v>
      </c>
      <c r="B13" s="77" t="s">
        <v>82</v>
      </c>
      <c r="C13" s="113">
        <v>2483.86</v>
      </c>
      <c r="D13" s="113">
        <v>2483.86</v>
      </c>
      <c r="E13" s="113">
        <v>0</v>
      </c>
      <c r="F13" s="113">
        <v>0</v>
      </c>
      <c r="G13" s="113">
        <v>0</v>
      </c>
      <c r="H13" s="114">
        <v>0</v>
      </c>
      <c r="I13" s="108"/>
      <c r="J13" s="108"/>
    </row>
    <row r="14" spans="1:10" ht="18.75" customHeight="1">
      <c r="A14" s="77" t="s">
        <v>83</v>
      </c>
      <c r="B14" s="77" t="s">
        <v>84</v>
      </c>
      <c r="C14" s="113">
        <v>2483.86</v>
      </c>
      <c r="D14" s="113">
        <v>2483.86</v>
      </c>
      <c r="E14" s="113">
        <v>0</v>
      </c>
      <c r="F14" s="113">
        <v>0</v>
      </c>
      <c r="G14" s="113">
        <v>0</v>
      </c>
      <c r="H14" s="114">
        <v>0</v>
      </c>
      <c r="I14" s="108"/>
      <c r="J14" s="108"/>
    </row>
    <row r="15" spans="1:10" ht="18.75" customHeight="1">
      <c r="A15" s="77" t="s">
        <v>85</v>
      </c>
      <c r="B15" s="77" t="s">
        <v>86</v>
      </c>
      <c r="C15" s="113">
        <v>197458.55</v>
      </c>
      <c r="D15" s="113">
        <v>197458.55</v>
      </c>
      <c r="E15" s="113">
        <v>0</v>
      </c>
      <c r="F15" s="113">
        <v>0</v>
      </c>
      <c r="G15" s="113">
        <v>0</v>
      </c>
      <c r="H15" s="114">
        <v>0</v>
      </c>
      <c r="I15" s="108"/>
      <c r="J15" s="108"/>
    </row>
    <row r="16" spans="1:10" ht="18.75" customHeight="1">
      <c r="A16" s="77" t="s">
        <v>87</v>
      </c>
      <c r="B16" s="77" t="s">
        <v>88</v>
      </c>
      <c r="C16" s="113">
        <v>197458.55</v>
      </c>
      <c r="D16" s="113">
        <v>197458.55</v>
      </c>
      <c r="E16" s="113">
        <v>0</v>
      </c>
      <c r="F16" s="113">
        <v>0</v>
      </c>
      <c r="G16" s="113">
        <v>0</v>
      </c>
      <c r="H16" s="114">
        <v>0</v>
      </c>
      <c r="I16" s="108"/>
      <c r="J16" s="108"/>
    </row>
    <row r="17" spans="1:8" ht="18.75" customHeight="1">
      <c r="A17" s="77" t="s">
        <v>89</v>
      </c>
      <c r="B17" s="77" t="s">
        <v>90</v>
      </c>
      <c r="C17" s="113">
        <v>197458.55</v>
      </c>
      <c r="D17" s="113">
        <v>197458.55</v>
      </c>
      <c r="E17" s="113">
        <v>0</v>
      </c>
      <c r="F17" s="113">
        <v>0</v>
      </c>
      <c r="G17" s="113">
        <v>0</v>
      </c>
      <c r="H17" s="114">
        <v>0</v>
      </c>
    </row>
    <row r="18" spans="1:10" ht="18.75" customHeight="1">
      <c r="A18" s="77" t="s">
        <v>58</v>
      </c>
      <c r="B18" s="77" t="s">
        <v>59</v>
      </c>
      <c r="C18" s="113">
        <v>5111386.12</v>
      </c>
      <c r="D18" s="113">
        <v>4661386.12</v>
      </c>
      <c r="E18" s="113">
        <v>450000</v>
      </c>
      <c r="F18" s="113">
        <v>0</v>
      </c>
      <c r="G18" s="113">
        <v>0</v>
      </c>
      <c r="H18" s="114">
        <v>0</v>
      </c>
      <c r="I18" s="108"/>
      <c r="J18" s="108"/>
    </row>
    <row r="19" spans="1:8" ht="18.75" customHeight="1">
      <c r="A19" s="77" t="s">
        <v>60</v>
      </c>
      <c r="B19" s="77" t="s">
        <v>61</v>
      </c>
      <c r="C19" s="113">
        <v>5111386.12</v>
      </c>
      <c r="D19" s="113">
        <v>4661386.12</v>
      </c>
      <c r="E19" s="113">
        <v>450000</v>
      </c>
      <c r="F19" s="113">
        <v>0</v>
      </c>
      <c r="G19" s="113">
        <v>0</v>
      </c>
      <c r="H19" s="114">
        <v>0</v>
      </c>
    </row>
    <row r="20" spans="1:8" ht="18.75" customHeight="1">
      <c r="A20" s="77" t="s">
        <v>62</v>
      </c>
      <c r="B20" s="77" t="s">
        <v>63</v>
      </c>
      <c r="C20" s="113">
        <v>5111386.12</v>
      </c>
      <c r="D20" s="113">
        <v>4661386.12</v>
      </c>
      <c r="E20" s="113">
        <v>450000</v>
      </c>
      <c r="F20" s="113">
        <v>0</v>
      </c>
      <c r="G20" s="113">
        <v>0</v>
      </c>
      <c r="H20" s="114">
        <v>0</v>
      </c>
    </row>
    <row r="21" spans="1:8" ht="18.75" customHeight="1">
      <c r="A21" s="77" t="s">
        <v>91</v>
      </c>
      <c r="B21" s="77" t="s">
        <v>92</v>
      </c>
      <c r="C21" s="113">
        <v>163964.28</v>
      </c>
      <c r="D21" s="113">
        <v>163964.28</v>
      </c>
      <c r="E21" s="113">
        <v>0</v>
      </c>
      <c r="F21" s="113">
        <v>0</v>
      </c>
      <c r="G21" s="113">
        <v>0</v>
      </c>
      <c r="H21" s="114">
        <v>0</v>
      </c>
    </row>
    <row r="22" spans="1:8" ht="18.75" customHeight="1">
      <c r="A22" s="77" t="s">
        <v>60</v>
      </c>
      <c r="B22" s="77" t="s">
        <v>93</v>
      </c>
      <c r="C22" s="113">
        <v>163964.28</v>
      </c>
      <c r="D22" s="113">
        <v>163964.28</v>
      </c>
      <c r="E22" s="113">
        <v>0</v>
      </c>
      <c r="F22" s="113">
        <v>0</v>
      </c>
      <c r="G22" s="113">
        <v>0</v>
      </c>
      <c r="H22" s="114">
        <v>0</v>
      </c>
    </row>
    <row r="23" spans="1:8" ht="18.75" customHeight="1">
      <c r="A23" s="77" t="s">
        <v>94</v>
      </c>
      <c r="B23" s="77" t="s">
        <v>95</v>
      </c>
      <c r="C23" s="113">
        <v>163964.28</v>
      </c>
      <c r="D23" s="113">
        <v>163964.28</v>
      </c>
      <c r="E23" s="113">
        <v>0</v>
      </c>
      <c r="F23" s="113">
        <v>0</v>
      </c>
      <c r="G23" s="113">
        <v>0</v>
      </c>
      <c r="H23" s="114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64"/>
      <c r="B1" s="64"/>
      <c r="C1" s="64"/>
      <c r="D1" s="64"/>
      <c r="E1" s="64"/>
      <c r="F1" s="37"/>
      <c r="G1" s="64"/>
    </row>
    <row r="2" spans="1:7" ht="29.25" customHeight="1">
      <c r="A2" s="117" t="s">
        <v>96</v>
      </c>
      <c r="B2" s="118"/>
      <c r="C2" s="118"/>
      <c r="D2" s="118"/>
      <c r="E2" s="118"/>
      <c r="F2" s="118"/>
      <c r="G2" s="64"/>
    </row>
    <row r="3" spans="1:7" ht="17.25" customHeight="1">
      <c r="A3" s="67" t="str">
        <f>'收入'!A3</f>
        <v>填报单位：南昌市新建区供销合作社(本级)</v>
      </c>
      <c r="B3" s="64"/>
      <c r="C3" s="64"/>
      <c r="D3" s="64"/>
      <c r="E3" s="64"/>
      <c r="F3" s="37" t="s">
        <v>12</v>
      </c>
      <c r="G3" s="64"/>
    </row>
    <row r="4" spans="1:7" ht="17.25" customHeight="1">
      <c r="A4" s="119" t="s">
        <v>13</v>
      </c>
      <c r="B4" s="120"/>
      <c r="C4" s="69" t="s">
        <v>14</v>
      </c>
      <c r="D4" s="70"/>
      <c r="E4" s="70"/>
      <c r="F4" s="71"/>
      <c r="G4" s="64"/>
    </row>
    <row r="5" spans="1:7" ht="17.25" customHeight="1">
      <c r="A5" s="72" t="s">
        <v>15</v>
      </c>
      <c r="B5" s="75" t="s">
        <v>16</v>
      </c>
      <c r="C5" s="121" t="s">
        <v>17</v>
      </c>
      <c r="D5" s="121" t="s">
        <v>41</v>
      </c>
      <c r="E5" s="121" t="s">
        <v>97</v>
      </c>
      <c r="F5" s="121" t="s">
        <v>98</v>
      </c>
      <c r="G5" s="64"/>
    </row>
    <row r="6" spans="1:7" ht="17.25" customHeight="1">
      <c r="A6" s="122" t="s">
        <v>99</v>
      </c>
      <c r="B6" s="123">
        <v>11674001.45</v>
      </c>
      <c r="C6" s="124" t="s">
        <v>100</v>
      </c>
      <c r="D6" s="125">
        <f>'财拨'!B7</f>
        <v>11674001.45</v>
      </c>
      <c r="E6" s="125">
        <f>'财拨'!C7</f>
        <v>11674001.45</v>
      </c>
      <c r="F6" s="125">
        <f>'财拨'!D7</f>
        <v>0</v>
      </c>
      <c r="G6" s="64"/>
    </row>
    <row r="7" spans="1:7" ht="17.25" customHeight="1">
      <c r="A7" s="122" t="s">
        <v>19</v>
      </c>
      <c r="B7" s="126">
        <f>'收入'!E7</f>
        <v>11674001.45</v>
      </c>
      <c r="C7" s="124" t="str">
        <f>'财拨'!A8</f>
        <v>社会保障和就业支出</v>
      </c>
      <c r="D7" s="125">
        <f>'财拨'!B8</f>
        <v>6201192.5</v>
      </c>
      <c r="E7" s="125">
        <f>'财拨'!C8</f>
        <v>6201192.5</v>
      </c>
      <c r="F7" s="125">
        <f>'财拨'!D8</f>
        <v>0</v>
      </c>
      <c r="G7" s="64"/>
    </row>
    <row r="8" spans="1:7" ht="17.25" customHeight="1">
      <c r="A8" s="127" t="s">
        <v>20</v>
      </c>
      <c r="B8" s="126">
        <f>'收入'!F7</f>
        <v>0</v>
      </c>
      <c r="C8" s="127" t="str">
        <f>'财拨'!A9</f>
        <v>卫生健康支出</v>
      </c>
      <c r="D8" s="125">
        <f>'财拨'!B9</f>
        <v>197458.55</v>
      </c>
      <c r="E8" s="125">
        <f>'财拨'!C9</f>
        <v>197458.55</v>
      </c>
      <c r="F8" s="125">
        <f>'财拨'!D9</f>
        <v>0</v>
      </c>
      <c r="G8" s="64"/>
    </row>
    <row r="9" spans="1:7" ht="17.25" customHeight="1">
      <c r="A9" s="127" t="s">
        <v>21</v>
      </c>
      <c r="B9" s="114">
        <f>'收入'!G7</f>
        <v>0</v>
      </c>
      <c r="C9" s="127" t="str">
        <f>'财拨'!A10</f>
        <v>商业服务业等支出</v>
      </c>
      <c r="D9" s="125">
        <f>'财拨'!B10</f>
        <v>5111386.12</v>
      </c>
      <c r="E9" s="125">
        <f>'财拨'!C10</f>
        <v>5111386.12</v>
      </c>
      <c r="F9" s="125">
        <f>'财拨'!D10</f>
        <v>0</v>
      </c>
      <c r="G9" s="64"/>
    </row>
    <row r="10" spans="1:7" ht="17.25" customHeight="1">
      <c r="A10" s="127" t="s">
        <v>22</v>
      </c>
      <c r="B10" s="114">
        <f>'收入'!H7</f>
        <v>0</v>
      </c>
      <c r="C10" s="127" t="str">
        <f>'财拨'!A11</f>
        <v>住房保障支出</v>
      </c>
      <c r="D10" s="125">
        <f>'财拨'!B11</f>
        <v>163964.28</v>
      </c>
      <c r="E10" s="125">
        <f>'财拨'!C11</f>
        <v>163964.28</v>
      </c>
      <c r="F10" s="125">
        <f>'财拨'!D11</f>
        <v>0</v>
      </c>
      <c r="G10" s="64"/>
    </row>
    <row r="11" spans="1:7" ht="17.25" customHeight="1">
      <c r="A11" s="127"/>
      <c r="B11" s="114"/>
      <c r="C11" s="127">
        <f>'财拨'!A12</f>
        <v>0</v>
      </c>
      <c r="D11" s="125">
        <f>'财拨'!B12</f>
        <v>0</v>
      </c>
      <c r="E11" s="125">
        <f>'财拨'!C12</f>
        <v>0</v>
      </c>
      <c r="F11" s="125">
        <f>'财拨'!D12</f>
        <v>0</v>
      </c>
      <c r="G11" s="64"/>
    </row>
    <row r="12" spans="1:7" ht="17.25" customHeight="1">
      <c r="A12" s="127"/>
      <c r="B12" s="114"/>
      <c r="C12" s="127">
        <f>'财拨'!A13</f>
        <v>0</v>
      </c>
      <c r="D12" s="125">
        <f>'财拨'!B13</f>
        <v>0</v>
      </c>
      <c r="E12" s="125">
        <f>'财拨'!C13</f>
        <v>0</v>
      </c>
      <c r="F12" s="125">
        <f>'财拨'!D13</f>
        <v>0</v>
      </c>
      <c r="G12" s="64"/>
    </row>
    <row r="13" spans="1:7" ht="17.25" customHeight="1">
      <c r="A13" s="127"/>
      <c r="B13" s="114"/>
      <c r="C13" s="127">
        <f>'财拨'!A14</f>
        <v>0</v>
      </c>
      <c r="D13" s="125">
        <f>'财拨'!B14</f>
        <v>0</v>
      </c>
      <c r="E13" s="125">
        <f>'财拨'!C14</f>
        <v>0</v>
      </c>
      <c r="F13" s="125">
        <f>'财拨'!D14</f>
        <v>0</v>
      </c>
      <c r="G13" s="64"/>
    </row>
    <row r="14" spans="1:7" ht="17.25" customHeight="1">
      <c r="A14" s="127"/>
      <c r="B14" s="114"/>
      <c r="C14" s="127">
        <f>'财拨'!A15</f>
        <v>0</v>
      </c>
      <c r="D14" s="125">
        <f>'财拨'!B15</f>
        <v>0</v>
      </c>
      <c r="E14" s="125">
        <f>'财拨'!C15</f>
        <v>0</v>
      </c>
      <c r="F14" s="125">
        <f>'财拨'!D15</f>
        <v>0</v>
      </c>
      <c r="G14" s="64"/>
    </row>
    <row r="15" spans="1:7" ht="17.25" customHeight="1">
      <c r="A15" s="127"/>
      <c r="B15" s="114"/>
      <c r="C15" s="127">
        <f>'财拨'!A16</f>
        <v>0</v>
      </c>
      <c r="D15" s="125">
        <f>'财拨'!B16</f>
        <v>0</v>
      </c>
      <c r="E15" s="125">
        <f>'财拨'!C16</f>
        <v>0</v>
      </c>
      <c r="F15" s="125">
        <f>'财拨'!D16</f>
        <v>0</v>
      </c>
      <c r="G15" s="64"/>
    </row>
    <row r="16" spans="1:7" ht="17.25" customHeight="1">
      <c r="A16" s="127"/>
      <c r="B16" s="114"/>
      <c r="C16" s="127">
        <f>'财拨'!A17</f>
        <v>0</v>
      </c>
      <c r="D16" s="125">
        <f>'财拨'!B17</f>
        <v>0</v>
      </c>
      <c r="E16" s="125">
        <f>'财拨'!C17</f>
        <v>0</v>
      </c>
      <c r="F16" s="125">
        <f>'财拨'!D17</f>
        <v>0</v>
      </c>
      <c r="G16" s="64"/>
    </row>
    <row r="17" spans="1:7" ht="17.25" customHeight="1">
      <c r="A17" s="127"/>
      <c r="B17" s="114"/>
      <c r="C17" s="127">
        <f>'财拨'!A18</f>
        <v>0</v>
      </c>
      <c r="D17" s="125">
        <f>'财拨'!B18</f>
        <v>0</v>
      </c>
      <c r="E17" s="125">
        <f>'财拨'!C18</f>
        <v>0</v>
      </c>
      <c r="F17" s="125">
        <f>'财拨'!D18</f>
        <v>0</v>
      </c>
      <c r="G17" s="64"/>
    </row>
    <row r="18" spans="1:7" ht="17.25" customHeight="1">
      <c r="A18" s="127"/>
      <c r="B18" s="114"/>
      <c r="C18" s="127">
        <f>'财拨'!A19</f>
        <v>0</v>
      </c>
      <c r="D18" s="125">
        <f>'财拨'!B19</f>
        <v>0</v>
      </c>
      <c r="E18" s="125">
        <f>'财拨'!C19</f>
        <v>0</v>
      </c>
      <c r="F18" s="125">
        <f>'财拨'!D19</f>
        <v>0</v>
      </c>
      <c r="G18" s="64"/>
    </row>
    <row r="19" spans="1:7" ht="17.25" customHeight="1">
      <c r="A19" s="128"/>
      <c r="B19" s="114"/>
      <c r="C19" s="127">
        <f>'财拨'!A20</f>
        <v>0</v>
      </c>
      <c r="D19" s="125">
        <f>'财拨'!B20</f>
        <v>0</v>
      </c>
      <c r="E19" s="125">
        <f>'财拨'!C20</f>
        <v>0</v>
      </c>
      <c r="F19" s="125">
        <f>'财拨'!D20</f>
        <v>0</v>
      </c>
      <c r="G19" s="64"/>
    </row>
    <row r="20" spans="1:7" ht="17.25" customHeight="1">
      <c r="A20" s="127"/>
      <c r="B20" s="129"/>
      <c r="C20" s="127">
        <f>'财拨'!A21</f>
        <v>0</v>
      </c>
      <c r="D20" s="125">
        <f>'财拨'!B21</f>
        <v>0</v>
      </c>
      <c r="E20" s="125">
        <f>'财拨'!C21</f>
        <v>0</v>
      </c>
      <c r="F20" s="125">
        <f>'财拨'!D21</f>
        <v>0</v>
      </c>
      <c r="G20" s="64"/>
    </row>
    <row r="21" spans="1:7" ht="17.25" customHeight="1">
      <c r="A21" s="127"/>
      <c r="B21" s="129"/>
      <c r="C21" s="127">
        <f>'财拨'!A22</f>
        <v>0</v>
      </c>
      <c r="D21" s="125">
        <f>'财拨'!B22</f>
        <v>0</v>
      </c>
      <c r="E21" s="125">
        <f>'财拨'!C22</f>
        <v>0</v>
      </c>
      <c r="F21" s="125">
        <f>'财拨'!D22</f>
        <v>0</v>
      </c>
      <c r="G21" s="64"/>
    </row>
    <row r="22" spans="1:7" ht="17.25" customHeight="1">
      <c r="A22" s="127"/>
      <c r="B22" s="129"/>
      <c r="C22" s="127">
        <f>'财拨'!A23</f>
        <v>0</v>
      </c>
      <c r="D22" s="125">
        <f>'财拨'!B23</f>
        <v>0</v>
      </c>
      <c r="E22" s="125">
        <f>'财拨'!C23</f>
        <v>0</v>
      </c>
      <c r="F22" s="125">
        <f>'财拨'!D23</f>
        <v>0</v>
      </c>
      <c r="G22" s="64"/>
    </row>
    <row r="23" spans="1:7" ht="17.25" customHeight="1">
      <c r="A23" s="127"/>
      <c r="B23" s="129"/>
      <c r="C23" s="127">
        <f>'财拨'!A24</f>
        <v>0</v>
      </c>
      <c r="D23" s="125">
        <f>'财拨'!B24</f>
        <v>0</v>
      </c>
      <c r="E23" s="125">
        <f>'财拨'!C24</f>
        <v>0</v>
      </c>
      <c r="F23" s="125">
        <f>'财拨'!D24</f>
        <v>0</v>
      </c>
      <c r="G23" s="64"/>
    </row>
    <row r="24" spans="1:7" ht="17.25" customHeight="1">
      <c r="A24" s="127"/>
      <c r="B24" s="129"/>
      <c r="C24" s="127">
        <f>'财拨'!A25</f>
        <v>0</v>
      </c>
      <c r="D24" s="125">
        <f>'财拨'!B25</f>
        <v>0</v>
      </c>
      <c r="E24" s="125">
        <f>'财拨'!C25</f>
        <v>0</v>
      </c>
      <c r="F24" s="125">
        <f>'财拨'!D25</f>
        <v>0</v>
      </c>
      <c r="G24" s="64"/>
    </row>
    <row r="25" spans="1:7" ht="17.25" customHeight="1">
      <c r="A25" s="127"/>
      <c r="B25" s="129"/>
      <c r="C25" s="127">
        <f>'财拨'!A26</f>
        <v>0</v>
      </c>
      <c r="D25" s="125">
        <f>'财拨'!B26</f>
        <v>0</v>
      </c>
      <c r="E25" s="125">
        <f>'财拨'!C26</f>
        <v>0</v>
      </c>
      <c r="F25" s="125">
        <f>'财拨'!D26</f>
        <v>0</v>
      </c>
      <c r="G25" s="64"/>
    </row>
    <row r="26" spans="1:7" ht="19.5" customHeight="1">
      <c r="A26" s="127"/>
      <c r="B26" s="129"/>
      <c r="C26" s="127">
        <f>'财拨'!A27</f>
        <v>0</v>
      </c>
      <c r="D26" s="125">
        <f>'财拨'!B27</f>
        <v>0</v>
      </c>
      <c r="E26" s="125">
        <f>'财拨'!C27</f>
        <v>0</v>
      </c>
      <c r="F26" s="125">
        <f>'财拨'!D27</f>
        <v>0</v>
      </c>
      <c r="G26" s="64"/>
    </row>
    <row r="27" spans="1:7" ht="19.5" customHeight="1">
      <c r="A27" s="127"/>
      <c r="B27" s="129"/>
      <c r="C27" s="127">
        <f>'财拨'!A28</f>
        <v>0</v>
      </c>
      <c r="D27" s="125">
        <f>'财拨'!B28</f>
        <v>0</v>
      </c>
      <c r="E27" s="125">
        <f>'财拨'!C28</f>
        <v>0</v>
      </c>
      <c r="F27" s="125">
        <f>'财拨'!D28</f>
        <v>0</v>
      </c>
      <c r="G27" s="64"/>
    </row>
    <row r="28" spans="1:7" ht="19.5" customHeight="1">
      <c r="A28" s="127"/>
      <c r="B28" s="129"/>
      <c r="C28" s="127">
        <f>'财拨'!A29</f>
        <v>0</v>
      </c>
      <c r="D28" s="125">
        <f>'财拨'!B29</f>
        <v>0</v>
      </c>
      <c r="E28" s="125">
        <f>'财拨'!C29</f>
        <v>0</v>
      </c>
      <c r="F28" s="125">
        <f>'财拨'!D29</f>
        <v>0</v>
      </c>
      <c r="G28" s="64"/>
    </row>
    <row r="29" spans="1:7" ht="19.5" customHeight="1">
      <c r="A29" s="127"/>
      <c r="B29" s="129"/>
      <c r="C29" s="127">
        <f>'财拨'!A30</f>
        <v>0</v>
      </c>
      <c r="D29" s="125">
        <f>'财拨'!B30</f>
        <v>0</v>
      </c>
      <c r="E29" s="125">
        <f>'财拨'!C30</f>
        <v>0</v>
      </c>
      <c r="F29" s="125">
        <f>'财拨'!D30</f>
        <v>0</v>
      </c>
      <c r="G29" s="64"/>
    </row>
    <row r="30" spans="1:7" ht="19.5" customHeight="1">
      <c r="A30" s="127"/>
      <c r="B30" s="129"/>
      <c r="C30" s="127">
        <f>'财拨'!A31</f>
        <v>0</v>
      </c>
      <c r="D30" s="125">
        <f>'财拨'!B31</f>
        <v>0</v>
      </c>
      <c r="E30" s="125">
        <f>'财拨'!C31</f>
        <v>0</v>
      </c>
      <c r="F30" s="125">
        <f>'财拨'!D31</f>
        <v>0</v>
      </c>
      <c r="G30" s="64"/>
    </row>
    <row r="31" spans="1:7" ht="19.5" customHeight="1">
      <c r="A31" s="127"/>
      <c r="B31" s="129"/>
      <c r="C31" s="127">
        <f>'财拨'!A32</f>
        <v>0</v>
      </c>
      <c r="D31" s="125">
        <f>'财拨'!B32</f>
        <v>0</v>
      </c>
      <c r="E31" s="125">
        <f>'财拨'!C32</f>
        <v>0</v>
      </c>
      <c r="F31" s="125">
        <f>'财拨'!D32</f>
        <v>0</v>
      </c>
      <c r="G31" s="64"/>
    </row>
    <row r="32" spans="1:7" ht="19.5" customHeight="1">
      <c r="A32" s="127"/>
      <c r="B32" s="129"/>
      <c r="C32" s="127">
        <f>'财拨'!A33</f>
        <v>0</v>
      </c>
      <c r="D32" s="125">
        <f>'财拨'!B33</f>
        <v>0</v>
      </c>
      <c r="E32" s="125">
        <f>'财拨'!C33</f>
        <v>0</v>
      </c>
      <c r="F32" s="125">
        <f>'财拨'!D33</f>
        <v>0</v>
      </c>
      <c r="G32" s="64"/>
    </row>
    <row r="33" spans="1:7" ht="19.5" customHeight="1">
      <c r="A33" s="127"/>
      <c r="B33" s="129"/>
      <c r="C33" s="127">
        <f>'财拨'!A34</f>
        <v>0</v>
      </c>
      <c r="D33" s="125">
        <f>'财拨'!B34</f>
        <v>0</v>
      </c>
      <c r="E33" s="125">
        <f>'财拨'!C34</f>
        <v>0</v>
      </c>
      <c r="F33" s="125">
        <f>'财拨'!D34</f>
        <v>0</v>
      </c>
      <c r="G33" s="64"/>
    </row>
    <row r="34" spans="1:7" ht="19.5" customHeight="1">
      <c r="A34" s="127"/>
      <c r="B34" s="129"/>
      <c r="C34" s="127">
        <f>'财拨'!A35</f>
        <v>0</v>
      </c>
      <c r="D34" s="125">
        <f>'财拨'!B35</f>
        <v>0</v>
      </c>
      <c r="E34" s="125">
        <f>'财拨'!C35</f>
        <v>0</v>
      </c>
      <c r="F34" s="125">
        <f>'财拨'!D35</f>
        <v>0</v>
      </c>
      <c r="G34" s="64"/>
    </row>
    <row r="35" spans="1:7" ht="19.5" customHeight="1">
      <c r="A35" s="127"/>
      <c r="B35" s="129"/>
      <c r="C35" s="127">
        <f>'财拨'!A36</f>
        <v>0</v>
      </c>
      <c r="D35" s="125">
        <f>'财拨'!B36</f>
        <v>0</v>
      </c>
      <c r="E35" s="125">
        <f>'财拨'!C36</f>
        <v>0</v>
      </c>
      <c r="F35" s="125">
        <f>'财拨'!D36</f>
        <v>0</v>
      </c>
      <c r="G35" s="64"/>
    </row>
    <row r="36" spans="1:7" ht="19.5" customHeight="1">
      <c r="A36" s="127"/>
      <c r="B36" s="129"/>
      <c r="C36" s="127">
        <f>'财拨'!A37</f>
        <v>0</v>
      </c>
      <c r="D36" s="125">
        <f>'财拨'!B37</f>
        <v>0</v>
      </c>
      <c r="E36" s="125">
        <f>'财拨'!C37</f>
        <v>0</v>
      </c>
      <c r="F36" s="125">
        <f>'财拨'!D37</f>
        <v>0</v>
      </c>
      <c r="G36" s="64"/>
    </row>
    <row r="37" spans="1:7" ht="19.5" customHeight="1">
      <c r="A37" s="127"/>
      <c r="B37" s="129"/>
      <c r="C37" s="127">
        <f>'财拨'!A38</f>
        <v>0</v>
      </c>
      <c r="D37" s="125">
        <f>'财拨'!B38</f>
        <v>0</v>
      </c>
      <c r="E37" s="125">
        <f>'财拨'!C38</f>
        <v>0</v>
      </c>
      <c r="F37" s="125">
        <f>'财拨'!D38</f>
        <v>0</v>
      </c>
      <c r="G37" s="64"/>
    </row>
    <row r="38" spans="1:7" ht="19.5" customHeight="1">
      <c r="A38" s="127"/>
      <c r="B38" s="129"/>
      <c r="C38" s="127">
        <f>'财拨'!A39</f>
        <v>0</v>
      </c>
      <c r="D38" s="125">
        <f>'财拨'!B39</f>
        <v>0</v>
      </c>
      <c r="E38" s="125">
        <f>'财拨'!C39</f>
        <v>0</v>
      </c>
      <c r="F38" s="125">
        <f>'财拨'!D39</f>
        <v>0</v>
      </c>
      <c r="G38" s="64"/>
    </row>
    <row r="39" spans="1:7" ht="19.5" customHeight="1">
      <c r="A39" s="127"/>
      <c r="B39" s="129"/>
      <c r="C39" s="127">
        <f>'财拨'!A40</f>
        <v>0</v>
      </c>
      <c r="D39" s="125">
        <f>'财拨'!B40</f>
        <v>0</v>
      </c>
      <c r="E39" s="125">
        <f>'财拨'!C40</f>
        <v>0</v>
      </c>
      <c r="F39" s="125">
        <f>'财拨'!D40</f>
        <v>0</v>
      </c>
      <c r="G39" s="64"/>
    </row>
    <row r="40" spans="1:7" ht="19.5" customHeight="1">
      <c r="A40" s="127"/>
      <c r="B40" s="129"/>
      <c r="C40" s="127">
        <f>'财拨'!A41</f>
        <v>0</v>
      </c>
      <c r="D40" s="125">
        <f>'财拨'!B41</f>
        <v>0</v>
      </c>
      <c r="E40" s="125">
        <f>'财拨'!C41</f>
        <v>0</v>
      </c>
      <c r="F40" s="125">
        <f>'财拨'!D41</f>
        <v>0</v>
      </c>
      <c r="G40" s="64"/>
    </row>
    <row r="41" spans="1:7" ht="19.5" customHeight="1">
      <c r="A41" s="127"/>
      <c r="B41" s="129"/>
      <c r="C41" s="127">
        <f>'财拨'!A42</f>
        <v>0</v>
      </c>
      <c r="D41" s="125">
        <f>'财拨'!B42</f>
        <v>0</v>
      </c>
      <c r="E41" s="125">
        <f>'财拨'!C42</f>
        <v>0</v>
      </c>
      <c r="F41" s="125">
        <f>'财拨'!D42</f>
        <v>0</v>
      </c>
      <c r="G41" s="64"/>
    </row>
    <row r="42" spans="1:7" ht="19.5" customHeight="1">
      <c r="A42" s="127"/>
      <c r="B42" s="129"/>
      <c r="C42" s="127">
        <f>'财拨'!A43</f>
        <v>0</v>
      </c>
      <c r="D42" s="125">
        <f>'财拨'!B43</f>
        <v>0</v>
      </c>
      <c r="E42" s="125">
        <f>'财拨'!C43</f>
        <v>0</v>
      </c>
      <c r="F42" s="125">
        <f>'财拨'!D43</f>
        <v>0</v>
      </c>
      <c r="G42" s="64"/>
    </row>
    <row r="43" spans="1:7" ht="19.5" customHeight="1">
      <c r="A43" s="127"/>
      <c r="B43" s="129"/>
      <c r="C43" s="127">
        <f>'财拨'!A44</f>
        <v>0</v>
      </c>
      <c r="D43" s="125">
        <f>'财拨'!B44</f>
        <v>0</v>
      </c>
      <c r="E43" s="125">
        <f>'财拨'!C44</f>
        <v>0</v>
      </c>
      <c r="F43" s="125">
        <f>'财拨'!D44</f>
        <v>0</v>
      </c>
      <c r="G43" s="64"/>
    </row>
    <row r="44" spans="1:7" ht="19.5" customHeight="1">
      <c r="A44" s="127"/>
      <c r="B44" s="129"/>
      <c r="C44" s="127">
        <f>'财拨'!A45</f>
        <v>0</v>
      </c>
      <c r="D44" s="125">
        <f>'财拨'!B45</f>
        <v>0</v>
      </c>
      <c r="E44" s="125">
        <f>'财拨'!C45</f>
        <v>0</v>
      </c>
      <c r="F44" s="125">
        <f>'财拨'!D45</f>
        <v>0</v>
      </c>
      <c r="G44" s="64"/>
    </row>
    <row r="45" spans="1:8" ht="19.5" customHeight="1">
      <c r="A45" s="127"/>
      <c r="B45" s="129"/>
      <c r="C45" s="127">
        <f>'财拨'!A46</f>
        <v>0</v>
      </c>
      <c r="D45" s="125">
        <f>'财拨'!B46</f>
        <v>0</v>
      </c>
      <c r="E45" s="125">
        <f>'财拨'!C46</f>
        <v>0</v>
      </c>
      <c r="F45" s="125">
        <f>'财拨'!D46</f>
        <v>0</v>
      </c>
      <c r="G45" s="64"/>
      <c r="H45" s="19"/>
    </row>
    <row r="46" spans="1:7" ht="19.5" customHeight="1">
      <c r="A46" s="127"/>
      <c r="B46" s="129"/>
      <c r="C46" s="127">
        <f>'财拨'!A47</f>
        <v>0</v>
      </c>
      <c r="D46" s="125">
        <f>'财拨'!B47</f>
        <v>0</v>
      </c>
      <c r="E46" s="125">
        <f>'财拨'!C47</f>
        <v>0</v>
      </c>
      <c r="F46" s="125">
        <f>'财拨'!D47</f>
        <v>0</v>
      </c>
      <c r="G46" s="64"/>
    </row>
    <row r="47" spans="1:7" ht="19.5" customHeight="1">
      <c r="A47" s="127"/>
      <c r="B47" s="129"/>
      <c r="C47" s="127">
        <f>'财拨'!A48</f>
        <v>0</v>
      </c>
      <c r="D47" s="125">
        <f>'财拨'!B48</f>
        <v>0</v>
      </c>
      <c r="E47" s="125">
        <f>'财拨'!C48</f>
        <v>0</v>
      </c>
      <c r="F47" s="125">
        <f>'财拨'!D48</f>
        <v>0</v>
      </c>
      <c r="G47" s="64"/>
    </row>
    <row r="48" spans="1:7" ht="19.5" customHeight="1">
      <c r="A48" s="127"/>
      <c r="B48" s="129"/>
      <c r="C48" s="127">
        <f>'财拨'!A49</f>
        <v>0</v>
      </c>
      <c r="D48" s="125">
        <f>'财拨'!B49</f>
        <v>0</v>
      </c>
      <c r="E48" s="125">
        <f>'财拨'!C49</f>
        <v>0</v>
      </c>
      <c r="F48" s="125">
        <f>'财拨'!D49</f>
        <v>0</v>
      </c>
      <c r="G48" s="64"/>
    </row>
    <row r="49" spans="1:7" ht="17.25" customHeight="1">
      <c r="A49" s="127" t="s">
        <v>101</v>
      </c>
      <c r="B49" s="129"/>
      <c r="C49" s="130" t="s">
        <v>102</v>
      </c>
      <c r="D49" s="125">
        <f>'财拨(结转)'!B7</f>
        <v>0</v>
      </c>
      <c r="E49" s="125">
        <f>'财拨(结转)'!C7</f>
        <v>0</v>
      </c>
      <c r="F49" s="131">
        <f>'财拨(结转)'!D7</f>
        <v>0</v>
      </c>
      <c r="G49" s="64"/>
    </row>
    <row r="50" spans="2:7" ht="17.25" customHeight="1">
      <c r="B50" s="114"/>
      <c r="C50" s="127"/>
      <c r="D50" s="125"/>
      <c r="E50" s="125"/>
      <c r="F50" s="131"/>
      <c r="G50" s="64"/>
    </row>
    <row r="51" spans="1:7" ht="17.25" customHeight="1">
      <c r="A51" s="127"/>
      <c r="B51" s="131"/>
      <c r="C51" s="127"/>
      <c r="D51" s="125"/>
      <c r="E51" s="125"/>
      <c r="F51" s="131"/>
      <c r="G51" s="64"/>
    </row>
    <row r="52" spans="1:7" ht="17.25" customHeight="1">
      <c r="A52" s="127"/>
      <c r="B52" s="114"/>
      <c r="C52" s="127"/>
      <c r="D52" s="125"/>
      <c r="E52" s="125"/>
      <c r="F52" s="131"/>
      <c r="G52" s="64"/>
    </row>
    <row r="53" spans="1:7" ht="17.25" customHeight="1">
      <c r="A53" s="127"/>
      <c r="B53" s="114"/>
      <c r="C53" s="127"/>
      <c r="D53" s="125"/>
      <c r="E53" s="125"/>
      <c r="F53" s="131"/>
      <c r="G53" s="64"/>
    </row>
    <row r="54" spans="1:7" ht="17.25" customHeight="1">
      <c r="A54" s="130" t="s">
        <v>35</v>
      </c>
      <c r="B54" s="129">
        <f>B6</f>
        <v>11674001.45</v>
      </c>
      <c r="C54" s="130" t="s">
        <v>36</v>
      </c>
      <c r="D54" s="125">
        <f>'财拨'!B7+'财拨(结转)'!B7</f>
        <v>11674001.45</v>
      </c>
      <c r="E54" s="125">
        <f>'财拨'!C7+'财拨(结转)'!C7</f>
        <v>11674001.45</v>
      </c>
      <c r="F54" s="125">
        <f>'财拨'!D7+'财拨(结转)'!D7</f>
        <v>0</v>
      </c>
      <c r="G54" s="64"/>
    </row>
    <row r="80" ht="12.75" customHeight="1">
      <c r="AF80" s="19"/>
    </row>
    <row r="81" ht="12.75" customHeight="1">
      <c r="AD81" s="19"/>
    </row>
    <row r="82" spans="31:32" ht="12.75" customHeight="1">
      <c r="AE82" s="19"/>
      <c r="AF82" s="19"/>
    </row>
    <row r="83" spans="32:33" ht="12.75" customHeight="1">
      <c r="AF83" s="19"/>
      <c r="AG83" s="19"/>
    </row>
    <row r="84" ht="12.75" customHeight="1">
      <c r="AG84" s="132" t="s">
        <v>37</v>
      </c>
    </row>
    <row r="121" ht="12.75" customHeight="1">
      <c r="Z121" s="19"/>
    </row>
    <row r="122" spans="23:26" ht="12.75" customHeight="1">
      <c r="W122" s="19"/>
      <c r="X122" s="19"/>
      <c r="Y122" s="19"/>
      <c r="Z122" s="13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J26" sqref="J26"/>
    </sheetView>
  </sheetViews>
  <sheetFormatPr defaultColWidth="9.16015625" defaultRowHeight="12.75" customHeight="1"/>
  <cols>
    <col min="1" max="1" width="16.66015625" style="19" customWidth="1"/>
    <col min="2" max="2" width="36.16015625" style="19" customWidth="1"/>
    <col min="3" max="5" width="28" style="19" customWidth="1"/>
    <col min="6" max="6" width="9.16015625" style="19" customWidth="1"/>
    <col min="7" max="7" width="13.5" style="19" customWidth="1"/>
    <col min="8" max="16384" width="9.16015625" style="19" customWidth="1"/>
  </cols>
  <sheetData>
    <row r="1" spans="1:7" ht="21" customHeight="1">
      <c r="A1" s="64"/>
      <c r="B1" s="64"/>
      <c r="C1" s="64"/>
      <c r="D1" s="64"/>
      <c r="E1" s="64"/>
      <c r="F1" s="64"/>
      <c r="G1" s="64"/>
    </row>
    <row r="2" spans="1:7" ht="29.25" customHeight="1">
      <c r="A2" s="65" t="s">
        <v>103</v>
      </c>
      <c r="B2" s="65"/>
      <c r="C2" s="65"/>
      <c r="D2" s="65"/>
      <c r="E2" s="65"/>
      <c r="F2" s="66"/>
      <c r="G2" s="66"/>
    </row>
    <row r="3" spans="1:7" ht="21" customHeight="1">
      <c r="A3" s="67" t="s">
        <v>39</v>
      </c>
      <c r="B3" s="64"/>
      <c r="C3" s="64"/>
      <c r="D3" s="64"/>
      <c r="E3" s="37" t="s">
        <v>12</v>
      </c>
      <c r="F3" s="64"/>
      <c r="G3" s="64"/>
    </row>
    <row r="4" spans="1:7" ht="17.25" customHeight="1">
      <c r="A4" s="68" t="s">
        <v>40</v>
      </c>
      <c r="B4" s="69"/>
      <c r="C4" s="69" t="s">
        <v>104</v>
      </c>
      <c r="D4" s="70"/>
      <c r="E4" s="71"/>
      <c r="F4" s="64"/>
      <c r="G4" s="64"/>
    </row>
    <row r="5" spans="1:7" ht="21" customHeight="1">
      <c r="A5" s="72" t="s">
        <v>50</v>
      </c>
      <c r="B5" s="73" t="s">
        <v>70</v>
      </c>
      <c r="C5" s="74" t="s">
        <v>41</v>
      </c>
      <c r="D5" s="74" t="s">
        <v>65</v>
      </c>
      <c r="E5" s="74" t="s">
        <v>66</v>
      </c>
      <c r="F5" s="64"/>
      <c r="G5" s="64"/>
    </row>
    <row r="6" spans="1:7" ht="21" customHeight="1">
      <c r="A6" s="75" t="s">
        <v>57</v>
      </c>
      <c r="B6" s="75" t="s">
        <v>57</v>
      </c>
      <c r="C6" s="76">
        <v>1</v>
      </c>
      <c r="D6" s="76">
        <f>C6+1</f>
        <v>2</v>
      </c>
      <c r="E6" s="76">
        <f>D6+1</f>
        <v>3</v>
      </c>
      <c r="F6" s="64"/>
      <c r="G6" s="64"/>
    </row>
    <row r="7" spans="1:7" ht="18.75" customHeight="1">
      <c r="A7" s="77"/>
      <c r="B7" s="78" t="s">
        <v>41</v>
      </c>
      <c r="C7" s="116">
        <v>11674001.45</v>
      </c>
      <c r="D7" s="113">
        <v>5224001.45</v>
      </c>
      <c r="E7" s="114">
        <v>6450000</v>
      </c>
      <c r="F7" s="64"/>
      <c r="G7" s="64"/>
    </row>
    <row r="8" spans="1:7" ht="18.75" customHeight="1">
      <c r="A8" s="77" t="s">
        <v>71</v>
      </c>
      <c r="B8" s="78" t="s">
        <v>72</v>
      </c>
      <c r="C8" s="116">
        <v>6201192.5</v>
      </c>
      <c r="D8" s="113">
        <v>201192.5</v>
      </c>
      <c r="E8" s="114">
        <v>6000000</v>
      </c>
      <c r="F8" s="64"/>
      <c r="G8" s="64"/>
    </row>
    <row r="9" spans="1:7" ht="18.75" customHeight="1">
      <c r="A9" s="77" t="s">
        <v>73</v>
      </c>
      <c r="B9" s="78" t="s">
        <v>74</v>
      </c>
      <c r="C9" s="116">
        <v>198708.64</v>
      </c>
      <c r="D9" s="113">
        <v>198708.64</v>
      </c>
      <c r="E9" s="114">
        <v>0</v>
      </c>
      <c r="F9" s="64"/>
      <c r="G9" s="64"/>
    </row>
    <row r="10" spans="1:7" ht="20.25" customHeight="1">
      <c r="A10" s="77" t="s">
        <v>75</v>
      </c>
      <c r="B10" s="78" t="s">
        <v>76</v>
      </c>
      <c r="C10" s="116">
        <v>198708.64</v>
      </c>
      <c r="D10" s="113">
        <v>198708.64</v>
      </c>
      <c r="E10" s="114">
        <v>0</v>
      </c>
      <c r="F10" s="64"/>
      <c r="G10" s="64"/>
    </row>
    <row r="11" spans="1:7" ht="18.75" customHeight="1">
      <c r="A11" s="77" t="s">
        <v>77</v>
      </c>
      <c r="B11" s="78" t="s">
        <v>78</v>
      </c>
      <c r="C11" s="116">
        <v>6000000</v>
      </c>
      <c r="D11" s="113">
        <v>0</v>
      </c>
      <c r="E11" s="114">
        <v>6000000</v>
      </c>
      <c r="F11" s="64"/>
      <c r="G11" s="64"/>
    </row>
    <row r="12" spans="1:7" ht="18.75" customHeight="1">
      <c r="A12" s="77" t="s">
        <v>79</v>
      </c>
      <c r="B12" s="78" t="s">
        <v>80</v>
      </c>
      <c r="C12" s="116">
        <v>6000000</v>
      </c>
      <c r="D12" s="113">
        <v>0</v>
      </c>
      <c r="E12" s="114">
        <v>6000000</v>
      </c>
      <c r="F12" s="64"/>
      <c r="G12" s="64"/>
    </row>
    <row r="13" spans="1:7" ht="18.75" customHeight="1">
      <c r="A13" s="77" t="s">
        <v>81</v>
      </c>
      <c r="B13" s="78" t="s">
        <v>82</v>
      </c>
      <c r="C13" s="116">
        <v>2483.86</v>
      </c>
      <c r="D13" s="113">
        <v>2483.86</v>
      </c>
      <c r="E13" s="114">
        <v>0</v>
      </c>
      <c r="F13" s="64"/>
      <c r="G13" s="64"/>
    </row>
    <row r="14" spans="1:7" ht="18.75" customHeight="1">
      <c r="A14" s="77" t="s">
        <v>83</v>
      </c>
      <c r="B14" s="78" t="s">
        <v>84</v>
      </c>
      <c r="C14" s="116">
        <v>2483.86</v>
      </c>
      <c r="D14" s="113">
        <v>2483.86</v>
      </c>
      <c r="E14" s="114">
        <v>0</v>
      </c>
      <c r="F14" s="64"/>
      <c r="G14" s="64"/>
    </row>
    <row r="15" spans="1:7" ht="18.75" customHeight="1">
      <c r="A15" s="77" t="s">
        <v>85</v>
      </c>
      <c r="B15" s="78" t="s">
        <v>86</v>
      </c>
      <c r="C15" s="116">
        <v>197458.55</v>
      </c>
      <c r="D15" s="113">
        <v>197458.55</v>
      </c>
      <c r="E15" s="114">
        <v>0</v>
      </c>
      <c r="F15" s="64"/>
      <c r="G15" s="64"/>
    </row>
    <row r="16" spans="1:7" ht="18.75" customHeight="1">
      <c r="A16" s="77" t="s">
        <v>87</v>
      </c>
      <c r="B16" s="78" t="s">
        <v>88</v>
      </c>
      <c r="C16" s="116">
        <v>197458.55</v>
      </c>
      <c r="D16" s="113">
        <v>197458.55</v>
      </c>
      <c r="E16" s="114">
        <v>0</v>
      </c>
      <c r="F16" s="64"/>
      <c r="G16" s="64"/>
    </row>
    <row r="17" spans="1:5" ht="18.75" customHeight="1">
      <c r="A17" s="77" t="s">
        <v>89</v>
      </c>
      <c r="B17" s="78" t="s">
        <v>90</v>
      </c>
      <c r="C17" s="116">
        <v>197458.55</v>
      </c>
      <c r="D17" s="113">
        <v>197458.55</v>
      </c>
      <c r="E17" s="114">
        <v>0</v>
      </c>
    </row>
    <row r="18" spans="1:7" ht="18.75" customHeight="1">
      <c r="A18" s="77" t="s">
        <v>58</v>
      </c>
      <c r="B18" s="78" t="s">
        <v>59</v>
      </c>
      <c r="C18" s="116">
        <v>5111386.12</v>
      </c>
      <c r="D18" s="113">
        <v>4661386.12</v>
      </c>
      <c r="E18" s="114">
        <v>450000</v>
      </c>
      <c r="F18" s="64"/>
      <c r="G18" s="64"/>
    </row>
    <row r="19" spans="1:5" ht="18.75" customHeight="1">
      <c r="A19" s="77" t="s">
        <v>60</v>
      </c>
      <c r="B19" s="78" t="s">
        <v>61</v>
      </c>
      <c r="C19" s="116">
        <v>5111386.12</v>
      </c>
      <c r="D19" s="113">
        <v>4661386.12</v>
      </c>
      <c r="E19" s="114">
        <v>450000</v>
      </c>
    </row>
    <row r="20" spans="1:5" ht="18.75" customHeight="1">
      <c r="A20" s="77" t="s">
        <v>62</v>
      </c>
      <c r="B20" s="78" t="s">
        <v>63</v>
      </c>
      <c r="C20" s="116">
        <v>5111386.12</v>
      </c>
      <c r="D20" s="113">
        <v>4661386.12</v>
      </c>
      <c r="E20" s="114">
        <v>450000</v>
      </c>
    </row>
    <row r="21" spans="1:5" ht="18.75" customHeight="1">
      <c r="A21" s="77" t="s">
        <v>91</v>
      </c>
      <c r="B21" s="78" t="s">
        <v>92</v>
      </c>
      <c r="C21" s="116">
        <v>163964.28</v>
      </c>
      <c r="D21" s="113">
        <v>163964.28</v>
      </c>
      <c r="E21" s="114">
        <v>0</v>
      </c>
    </row>
    <row r="22" spans="1:5" ht="18.75" customHeight="1">
      <c r="A22" s="77" t="s">
        <v>60</v>
      </c>
      <c r="B22" s="78" t="s">
        <v>93</v>
      </c>
      <c r="C22" s="116">
        <v>163964.28</v>
      </c>
      <c r="D22" s="113">
        <v>163964.28</v>
      </c>
      <c r="E22" s="114">
        <v>0</v>
      </c>
    </row>
    <row r="23" spans="1:5" ht="18.75" customHeight="1">
      <c r="A23" s="77" t="s">
        <v>94</v>
      </c>
      <c r="B23" s="78" t="s">
        <v>95</v>
      </c>
      <c r="C23" s="116">
        <v>163964.28</v>
      </c>
      <c r="D23" s="113">
        <v>163964.28</v>
      </c>
      <c r="E23" s="114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4">
      <selection activeCell="P28" sqref="P28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8"/>
      <c r="B1" s="108"/>
      <c r="C1" s="108"/>
      <c r="D1" s="108"/>
      <c r="E1" s="108"/>
      <c r="F1" s="108"/>
      <c r="G1" s="108"/>
    </row>
    <row r="2" spans="1:7" ht="29.25" customHeight="1">
      <c r="A2" s="97" t="s">
        <v>105</v>
      </c>
      <c r="B2" s="97"/>
      <c r="C2" s="97"/>
      <c r="D2" s="97"/>
      <c r="E2" s="97"/>
      <c r="F2" s="109"/>
      <c r="G2" s="109"/>
    </row>
    <row r="3" spans="1:7" ht="21" customHeight="1">
      <c r="A3" s="67" t="s">
        <v>39</v>
      </c>
      <c r="B3" s="64"/>
      <c r="C3" s="108"/>
      <c r="D3" s="108"/>
      <c r="E3" s="37" t="s">
        <v>12</v>
      </c>
      <c r="F3" s="108"/>
      <c r="G3" s="108"/>
    </row>
    <row r="4" spans="1:7" ht="17.25" customHeight="1">
      <c r="A4" s="68" t="s">
        <v>106</v>
      </c>
      <c r="B4" s="69"/>
      <c r="C4" s="69" t="s">
        <v>107</v>
      </c>
      <c r="D4" s="70"/>
      <c r="E4" s="71"/>
      <c r="F4" s="108"/>
      <c r="G4" s="108"/>
    </row>
    <row r="5" spans="1:7" ht="21" customHeight="1">
      <c r="A5" s="110" t="s">
        <v>50</v>
      </c>
      <c r="B5" s="73" t="s">
        <v>70</v>
      </c>
      <c r="C5" s="74" t="s">
        <v>41</v>
      </c>
      <c r="D5" s="74" t="s">
        <v>108</v>
      </c>
      <c r="E5" s="74" t="s">
        <v>109</v>
      </c>
      <c r="F5" s="108"/>
      <c r="G5" s="108"/>
    </row>
    <row r="6" spans="1:7" ht="21" customHeight="1">
      <c r="A6" s="111" t="s">
        <v>57</v>
      </c>
      <c r="B6" s="111" t="s">
        <v>57</v>
      </c>
      <c r="C6" s="112">
        <v>1</v>
      </c>
      <c r="D6" s="112">
        <f>C6+1</f>
        <v>2</v>
      </c>
      <c r="E6" s="112">
        <f>D6+1</f>
        <v>3</v>
      </c>
      <c r="F6" s="108"/>
      <c r="G6" s="108"/>
    </row>
    <row r="7" spans="1:8" ht="18.75" customHeight="1">
      <c r="A7" s="77"/>
      <c r="B7" s="77" t="s">
        <v>41</v>
      </c>
      <c r="C7" s="113">
        <v>5224001.45</v>
      </c>
      <c r="D7" s="113">
        <v>4384764.33</v>
      </c>
      <c r="E7" s="114">
        <v>839237.12</v>
      </c>
      <c r="F7" s="115"/>
      <c r="G7" s="115"/>
      <c r="H7" s="19"/>
    </row>
    <row r="8" spans="1:8" ht="18.75" customHeight="1">
      <c r="A8" s="77" t="s">
        <v>110</v>
      </c>
      <c r="B8" s="77" t="s">
        <v>111</v>
      </c>
      <c r="C8" s="113">
        <v>3816184.33</v>
      </c>
      <c r="D8" s="113">
        <v>3816184.33</v>
      </c>
      <c r="E8" s="114">
        <v>0</v>
      </c>
      <c r="F8" s="64"/>
      <c r="G8" s="64"/>
      <c r="H8" s="19"/>
    </row>
    <row r="9" spans="1:7" ht="18.75" customHeight="1">
      <c r="A9" s="77" t="s">
        <v>112</v>
      </c>
      <c r="B9" s="77" t="s">
        <v>113</v>
      </c>
      <c r="C9" s="113">
        <v>1978400</v>
      </c>
      <c r="D9" s="113">
        <v>1978400</v>
      </c>
      <c r="E9" s="114">
        <v>0</v>
      </c>
      <c r="F9" s="64"/>
      <c r="G9" s="64"/>
    </row>
    <row r="10" spans="1:7" ht="18.75" customHeight="1">
      <c r="A10" s="77" t="s">
        <v>114</v>
      </c>
      <c r="B10" s="77" t="s">
        <v>115</v>
      </c>
      <c r="C10" s="113">
        <v>699276</v>
      </c>
      <c r="D10" s="113">
        <v>699276</v>
      </c>
      <c r="E10" s="114">
        <v>0</v>
      </c>
      <c r="F10" s="64"/>
      <c r="G10" s="64"/>
    </row>
    <row r="11" spans="1:7" ht="18.75" customHeight="1">
      <c r="A11" s="77" t="s">
        <v>116</v>
      </c>
      <c r="B11" s="77" t="s">
        <v>117</v>
      </c>
      <c r="C11" s="113">
        <v>484380</v>
      </c>
      <c r="D11" s="113">
        <v>484380</v>
      </c>
      <c r="E11" s="114">
        <v>0</v>
      </c>
      <c r="F11" s="64"/>
      <c r="G11" s="108"/>
    </row>
    <row r="12" spans="1:7" ht="18.75" customHeight="1">
      <c r="A12" s="77" t="s">
        <v>118</v>
      </c>
      <c r="B12" s="77" t="s">
        <v>119</v>
      </c>
      <c r="C12" s="113">
        <v>3240</v>
      </c>
      <c r="D12" s="113">
        <v>3240</v>
      </c>
      <c r="E12" s="114">
        <v>0</v>
      </c>
      <c r="F12" s="64"/>
      <c r="G12" s="108"/>
    </row>
    <row r="13" spans="1:7" ht="18.75" customHeight="1">
      <c r="A13" s="77" t="s">
        <v>120</v>
      </c>
      <c r="B13" s="77" t="s">
        <v>121</v>
      </c>
      <c r="C13" s="113">
        <v>58273</v>
      </c>
      <c r="D13" s="113">
        <v>58273</v>
      </c>
      <c r="E13" s="114">
        <v>0</v>
      </c>
      <c r="F13" s="108"/>
      <c r="G13" s="108"/>
    </row>
    <row r="14" spans="1:7" ht="18.75" customHeight="1">
      <c r="A14" s="77" t="s">
        <v>122</v>
      </c>
      <c r="B14" s="77" t="s">
        <v>123</v>
      </c>
      <c r="C14" s="113">
        <v>198708.64</v>
      </c>
      <c r="D14" s="113">
        <v>198708.64</v>
      </c>
      <c r="E14" s="114">
        <v>0</v>
      </c>
      <c r="F14" s="108"/>
      <c r="G14" s="108"/>
    </row>
    <row r="15" spans="1:7" ht="18.75" customHeight="1">
      <c r="A15" s="77" t="s">
        <v>124</v>
      </c>
      <c r="B15" s="77" t="s">
        <v>125</v>
      </c>
      <c r="C15" s="113">
        <v>110523.52</v>
      </c>
      <c r="D15" s="113">
        <v>110523.52</v>
      </c>
      <c r="E15" s="114">
        <v>0</v>
      </c>
      <c r="F15" s="108"/>
      <c r="G15" s="108"/>
    </row>
    <row r="16" spans="1:7" ht="18.75" customHeight="1">
      <c r="A16" s="77" t="s">
        <v>126</v>
      </c>
      <c r="B16" s="77" t="s">
        <v>127</v>
      </c>
      <c r="C16" s="113">
        <v>86935.03</v>
      </c>
      <c r="D16" s="113">
        <v>86935.03</v>
      </c>
      <c r="E16" s="114">
        <v>0</v>
      </c>
      <c r="F16" s="108"/>
      <c r="G16" s="108"/>
    </row>
    <row r="17" spans="1:5" ht="18.75" customHeight="1">
      <c r="A17" s="77" t="s">
        <v>128</v>
      </c>
      <c r="B17" s="77" t="s">
        <v>129</v>
      </c>
      <c r="C17" s="113">
        <v>2483.86</v>
      </c>
      <c r="D17" s="113">
        <v>2483.86</v>
      </c>
      <c r="E17" s="114">
        <v>0</v>
      </c>
    </row>
    <row r="18" spans="1:7" ht="18.75" customHeight="1">
      <c r="A18" s="77" t="s">
        <v>130</v>
      </c>
      <c r="B18" s="77" t="s">
        <v>131</v>
      </c>
      <c r="C18" s="113">
        <v>163964.28</v>
      </c>
      <c r="D18" s="113">
        <v>163964.28</v>
      </c>
      <c r="E18" s="114">
        <v>0</v>
      </c>
      <c r="F18" s="108"/>
      <c r="G18" s="108"/>
    </row>
    <row r="19" spans="1:5" ht="18.75" customHeight="1">
      <c r="A19" s="77" t="s">
        <v>132</v>
      </c>
      <c r="B19" s="77" t="s">
        <v>133</v>
      </c>
      <c r="C19" s="113">
        <v>30000</v>
      </c>
      <c r="D19" s="113">
        <v>30000</v>
      </c>
      <c r="E19" s="114">
        <v>0</v>
      </c>
    </row>
    <row r="20" spans="1:5" ht="18.75" customHeight="1">
      <c r="A20" s="77" t="s">
        <v>134</v>
      </c>
      <c r="B20" s="77" t="s">
        <v>135</v>
      </c>
      <c r="C20" s="113">
        <v>839237.12</v>
      </c>
      <c r="D20" s="113">
        <v>0</v>
      </c>
      <c r="E20" s="114">
        <v>839237.12</v>
      </c>
    </row>
    <row r="21" spans="1:5" ht="18.75" customHeight="1">
      <c r="A21" s="77" t="s">
        <v>136</v>
      </c>
      <c r="B21" s="77" t="s">
        <v>137</v>
      </c>
      <c r="C21" s="113">
        <v>410000</v>
      </c>
      <c r="D21" s="113">
        <v>0</v>
      </c>
      <c r="E21" s="114">
        <v>410000</v>
      </c>
    </row>
    <row r="22" spans="1:5" ht="18.75" customHeight="1">
      <c r="A22" s="77" t="s">
        <v>138</v>
      </c>
      <c r="B22" s="77" t="s">
        <v>139</v>
      </c>
      <c r="C22" s="113">
        <v>20000</v>
      </c>
      <c r="D22" s="113">
        <v>0</v>
      </c>
      <c r="E22" s="114">
        <v>20000</v>
      </c>
    </row>
    <row r="23" spans="1:5" ht="18.75" customHeight="1">
      <c r="A23" s="77" t="s">
        <v>140</v>
      </c>
      <c r="B23" s="77" t="s">
        <v>141</v>
      </c>
      <c r="C23" s="113">
        <v>6000</v>
      </c>
      <c r="D23" s="113">
        <v>0</v>
      </c>
      <c r="E23" s="114">
        <v>6000</v>
      </c>
    </row>
    <row r="24" spans="1:5" ht="18.75" customHeight="1">
      <c r="A24" s="77" t="s">
        <v>142</v>
      </c>
      <c r="B24" s="77" t="s">
        <v>143</v>
      </c>
      <c r="C24" s="113">
        <v>25000</v>
      </c>
      <c r="D24" s="113">
        <v>0</v>
      </c>
      <c r="E24" s="114">
        <v>25000</v>
      </c>
    </row>
    <row r="25" spans="1:5" ht="18.75" customHeight="1">
      <c r="A25" s="77" t="s">
        <v>144</v>
      </c>
      <c r="B25" s="77" t="s">
        <v>145</v>
      </c>
      <c r="C25" s="113">
        <v>9000</v>
      </c>
      <c r="D25" s="113">
        <v>0</v>
      </c>
      <c r="E25" s="114">
        <v>9000</v>
      </c>
    </row>
    <row r="26" spans="1:5" ht="18.75" customHeight="1">
      <c r="A26" s="77" t="s">
        <v>146</v>
      </c>
      <c r="B26" s="77" t="s">
        <v>147</v>
      </c>
      <c r="C26" s="113">
        <v>11280</v>
      </c>
      <c r="D26" s="113">
        <v>0</v>
      </c>
      <c r="E26" s="114">
        <v>11280</v>
      </c>
    </row>
    <row r="27" spans="1:5" ht="18.75" customHeight="1">
      <c r="A27" s="77" t="s">
        <v>148</v>
      </c>
      <c r="B27" s="77" t="s">
        <v>149</v>
      </c>
      <c r="C27" s="113">
        <v>20000</v>
      </c>
      <c r="D27" s="113">
        <v>0</v>
      </c>
      <c r="E27" s="114">
        <v>20000</v>
      </c>
    </row>
    <row r="28" spans="1:5" ht="18.75" customHeight="1">
      <c r="A28" s="77" t="s">
        <v>150</v>
      </c>
      <c r="B28" s="77" t="s">
        <v>151</v>
      </c>
      <c r="C28" s="113">
        <v>10000</v>
      </c>
      <c r="D28" s="113">
        <v>0</v>
      </c>
      <c r="E28" s="114">
        <v>10000</v>
      </c>
    </row>
    <row r="29" spans="1:5" ht="18.75" customHeight="1">
      <c r="A29" s="77" t="s">
        <v>152</v>
      </c>
      <c r="B29" s="77" t="s">
        <v>153</v>
      </c>
      <c r="C29" s="113">
        <v>14000</v>
      </c>
      <c r="D29" s="113">
        <v>0</v>
      </c>
      <c r="E29" s="114">
        <v>14000</v>
      </c>
    </row>
    <row r="30" spans="1:5" ht="18.75" customHeight="1">
      <c r="A30" s="77" t="s">
        <v>154</v>
      </c>
      <c r="B30" s="77" t="s">
        <v>155</v>
      </c>
      <c r="C30" s="113">
        <v>53000</v>
      </c>
      <c r="D30" s="113">
        <v>0</v>
      </c>
      <c r="E30" s="114">
        <v>53000</v>
      </c>
    </row>
    <row r="31" spans="1:5" ht="18.75" customHeight="1">
      <c r="A31" s="77" t="s">
        <v>156</v>
      </c>
      <c r="B31" s="77" t="s">
        <v>157</v>
      </c>
      <c r="C31" s="113">
        <v>23673.12</v>
      </c>
      <c r="D31" s="113">
        <v>0</v>
      </c>
      <c r="E31" s="114">
        <v>23673.12</v>
      </c>
    </row>
    <row r="32" spans="1:5" ht="18.75" customHeight="1">
      <c r="A32" s="77" t="s">
        <v>158</v>
      </c>
      <c r="B32" s="77" t="s">
        <v>159</v>
      </c>
      <c r="C32" s="113">
        <v>1824</v>
      </c>
      <c r="D32" s="113">
        <v>0</v>
      </c>
      <c r="E32" s="114">
        <v>1824</v>
      </c>
    </row>
    <row r="33" spans="1:5" ht="18.75" customHeight="1">
      <c r="A33" s="77" t="s">
        <v>160</v>
      </c>
      <c r="B33" s="77" t="s">
        <v>161</v>
      </c>
      <c r="C33" s="113">
        <v>3360</v>
      </c>
      <c r="D33" s="113">
        <v>0</v>
      </c>
      <c r="E33" s="114">
        <v>3360</v>
      </c>
    </row>
    <row r="34" spans="1:5" ht="18.75" customHeight="1">
      <c r="A34" s="77" t="s">
        <v>162</v>
      </c>
      <c r="B34" s="77" t="s">
        <v>163</v>
      </c>
      <c r="C34" s="113">
        <v>121200</v>
      </c>
      <c r="D34" s="113">
        <v>0</v>
      </c>
      <c r="E34" s="114">
        <v>121200</v>
      </c>
    </row>
    <row r="35" spans="1:5" ht="18.75" customHeight="1">
      <c r="A35" s="77" t="s">
        <v>164</v>
      </c>
      <c r="B35" s="77" t="s">
        <v>165</v>
      </c>
      <c r="C35" s="113">
        <v>2300</v>
      </c>
      <c r="D35" s="113">
        <v>0</v>
      </c>
      <c r="E35" s="114">
        <v>2300</v>
      </c>
    </row>
    <row r="36" spans="1:5" ht="18.75" customHeight="1">
      <c r="A36" s="77" t="s">
        <v>166</v>
      </c>
      <c r="B36" s="77" t="s">
        <v>167</v>
      </c>
      <c r="C36" s="113">
        <v>37600</v>
      </c>
      <c r="D36" s="113">
        <v>0</v>
      </c>
      <c r="E36" s="114">
        <v>37600</v>
      </c>
    </row>
    <row r="37" spans="1:5" ht="18.75" customHeight="1">
      <c r="A37" s="77" t="s">
        <v>168</v>
      </c>
      <c r="B37" s="77" t="s">
        <v>169</v>
      </c>
      <c r="C37" s="113">
        <v>71000</v>
      </c>
      <c r="D37" s="113">
        <v>0</v>
      </c>
      <c r="E37" s="114">
        <v>71000</v>
      </c>
    </row>
    <row r="38" spans="1:5" ht="18.75" customHeight="1">
      <c r="A38" s="77" t="s">
        <v>170</v>
      </c>
      <c r="B38" s="77" t="s">
        <v>171</v>
      </c>
      <c r="C38" s="113">
        <v>568580</v>
      </c>
      <c r="D38" s="113">
        <v>568580</v>
      </c>
      <c r="E38" s="114">
        <v>0</v>
      </c>
    </row>
    <row r="39" spans="1:5" ht="18.75" customHeight="1">
      <c r="A39" s="77" t="s">
        <v>172</v>
      </c>
      <c r="B39" s="77" t="s">
        <v>173</v>
      </c>
      <c r="C39" s="113">
        <v>546206</v>
      </c>
      <c r="D39" s="113">
        <v>546206</v>
      </c>
      <c r="E39" s="114">
        <v>0</v>
      </c>
    </row>
    <row r="40" spans="1:5" ht="18.75" customHeight="1">
      <c r="A40" s="77" t="s">
        <v>174</v>
      </c>
      <c r="B40" s="77" t="s">
        <v>175</v>
      </c>
      <c r="C40" s="113">
        <v>7974</v>
      </c>
      <c r="D40" s="113">
        <v>7974</v>
      </c>
      <c r="E40" s="114">
        <v>0</v>
      </c>
    </row>
    <row r="41" spans="1:5" ht="18.75" customHeight="1">
      <c r="A41" s="77" t="s">
        <v>176</v>
      </c>
      <c r="B41" s="77" t="s">
        <v>177</v>
      </c>
      <c r="C41" s="113">
        <v>14400</v>
      </c>
      <c r="D41" s="113">
        <v>14400</v>
      </c>
      <c r="E41" s="114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96"/>
    </row>
    <row r="2" spans="1:7" ht="30" customHeight="1">
      <c r="A2" s="97" t="s">
        <v>178</v>
      </c>
      <c r="B2" s="97"/>
      <c r="C2" s="97"/>
      <c r="D2" s="98"/>
      <c r="E2" s="98"/>
      <c r="F2" s="98"/>
      <c r="G2" s="98"/>
    </row>
    <row r="3" spans="1:7" ht="18" customHeight="1">
      <c r="A3" s="99" t="s">
        <v>179</v>
      </c>
      <c r="B3" s="99"/>
      <c r="C3" s="99"/>
      <c r="G3" s="37" t="s">
        <v>12</v>
      </c>
    </row>
    <row r="4" spans="1:7" ht="31.5" customHeight="1">
      <c r="A4" s="100" t="s">
        <v>180</v>
      </c>
      <c r="B4" s="100" t="s">
        <v>181</v>
      </c>
      <c r="C4" s="100" t="s">
        <v>41</v>
      </c>
      <c r="D4" s="101" t="s">
        <v>182</v>
      </c>
      <c r="E4" s="100" t="s">
        <v>183</v>
      </c>
      <c r="F4" s="102" t="s">
        <v>184</v>
      </c>
      <c r="G4" s="100" t="s">
        <v>185</v>
      </c>
    </row>
    <row r="5" spans="1:7" ht="21.75" customHeight="1">
      <c r="A5" s="103" t="s">
        <v>57</v>
      </c>
      <c r="B5" s="103" t="s">
        <v>57</v>
      </c>
      <c r="C5" s="104">
        <v>1</v>
      </c>
      <c r="D5" s="105">
        <f>C5+1</f>
        <v>2</v>
      </c>
      <c r="E5" s="105">
        <f>D5+1</f>
        <v>3</v>
      </c>
      <c r="F5" s="105">
        <f>E5+1</f>
        <v>4</v>
      </c>
      <c r="G5" s="105">
        <f>F5+1</f>
        <v>5</v>
      </c>
    </row>
    <row r="6" spans="1:7" ht="22.5" customHeight="1">
      <c r="A6" s="16"/>
      <c r="B6" s="16"/>
      <c r="C6" s="106"/>
      <c r="D6" s="106"/>
      <c r="E6" s="106"/>
      <c r="F6" s="106"/>
      <c r="G6" s="107"/>
    </row>
    <row r="7" spans="1:7" ht="22.5" customHeight="1">
      <c r="A7" s="16"/>
      <c r="B7" s="16"/>
      <c r="C7" s="106"/>
      <c r="D7" s="106"/>
      <c r="E7" s="106"/>
      <c r="F7" s="106"/>
      <c r="G7" s="107"/>
    </row>
    <row r="8" spans="1:7" ht="22.5" customHeight="1">
      <c r="A8" s="16"/>
      <c r="B8" s="16"/>
      <c r="C8" s="106"/>
      <c r="D8" s="106"/>
      <c r="E8" s="106"/>
      <c r="F8" s="106"/>
      <c r="G8" s="107"/>
    </row>
    <row r="9" spans="1:7" ht="22.5" customHeight="1">
      <c r="A9" s="16"/>
      <c r="B9" s="16"/>
      <c r="C9" s="106"/>
      <c r="D9" s="106"/>
      <c r="E9" s="106"/>
      <c r="F9" s="106"/>
      <c r="G9" s="107"/>
    </row>
    <row r="10" spans="1:7" ht="22.5" customHeight="1">
      <c r="A10" s="16"/>
      <c r="B10" s="16"/>
      <c r="C10" s="106"/>
      <c r="D10" s="106"/>
      <c r="E10" s="106"/>
      <c r="F10" s="106"/>
      <c r="G10" s="107"/>
    </row>
    <row r="11" spans="1:7" ht="22.5" customHeight="1">
      <c r="A11" s="16"/>
      <c r="B11" s="16"/>
      <c r="C11" s="106"/>
      <c r="D11" s="106"/>
      <c r="E11" s="106"/>
      <c r="F11" s="106"/>
      <c r="G11" s="107"/>
    </row>
    <row r="12" spans="1:7" ht="22.5" customHeight="1">
      <c r="A12" s="16"/>
      <c r="B12" s="16"/>
      <c r="C12" s="106"/>
      <c r="D12" s="106"/>
      <c r="E12" s="106"/>
      <c r="F12" s="106"/>
      <c r="G12" s="107"/>
    </row>
    <row r="13" spans="1:7" ht="22.5" customHeight="1">
      <c r="A13" s="16"/>
      <c r="B13" s="16"/>
      <c r="C13" s="106"/>
      <c r="D13" s="106"/>
      <c r="E13" s="106"/>
      <c r="F13" s="106"/>
      <c r="G13" s="107"/>
    </row>
    <row r="14" spans="1:7" ht="22.5" customHeight="1">
      <c r="A14" s="16"/>
      <c r="B14" s="16"/>
      <c r="C14" s="106"/>
      <c r="D14" s="106"/>
      <c r="E14" s="106"/>
      <c r="F14" s="106"/>
      <c r="G14" s="107"/>
    </row>
    <row r="15" spans="1:7" ht="22.5" customHeight="1">
      <c r="A15" s="16"/>
      <c r="B15" s="16"/>
      <c r="C15" s="106"/>
      <c r="D15" s="106"/>
      <c r="E15" s="106"/>
      <c r="F15" s="106"/>
      <c r="G15" s="107"/>
    </row>
    <row r="16" spans="5:7" ht="12.75" customHeight="1">
      <c r="E16" s="19"/>
      <c r="G16" s="19"/>
    </row>
    <row r="17" spans="3:7" ht="12.75" customHeight="1">
      <c r="C17" s="19"/>
      <c r="E17" s="19"/>
      <c r="G17" s="19"/>
    </row>
    <row r="18" spans="3:7" ht="12.75" customHeight="1">
      <c r="C18" s="19"/>
      <c r="E18" s="19"/>
      <c r="G18" s="19"/>
    </row>
    <row r="19" spans="3:7" ht="12.75" customHeight="1">
      <c r="C19" s="19"/>
      <c r="G19" s="19"/>
    </row>
    <row r="20" spans="5:7" ht="12.75" customHeight="1">
      <c r="E20" s="19"/>
      <c r="G20" s="19"/>
    </row>
    <row r="24" ht="12.75" customHeight="1">
      <c r="D24" s="1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K19" sqref="K19"/>
    </sheetView>
  </sheetViews>
  <sheetFormatPr defaultColWidth="10.66015625" defaultRowHeight="11.25"/>
  <cols>
    <col min="1" max="1" width="58.16015625" style="80" customWidth="1"/>
    <col min="2" max="2" width="10.5" style="80" customWidth="1"/>
    <col min="3" max="3" width="28.83203125" style="80" customWidth="1"/>
    <col min="4" max="4" width="11.33203125" style="80" bestFit="1" customWidth="1"/>
    <col min="5" max="16384" width="10.66015625" style="80" customWidth="1"/>
  </cols>
  <sheetData>
    <row r="1" spans="1:2" s="80" customFormat="1" ht="27">
      <c r="A1" s="81" t="s">
        <v>186</v>
      </c>
      <c r="B1" s="81"/>
    </row>
    <row r="2" s="80" customFormat="1" ht="12">
      <c r="C2" s="82"/>
    </row>
    <row r="3" spans="1:3" s="80" customFormat="1" ht="12.75">
      <c r="A3" s="83" t="str">
        <f>'收入'!A3</f>
        <v>填报单位：南昌市新建区供销合作社(本级)</v>
      </c>
      <c r="B3" s="84" t="s">
        <v>187</v>
      </c>
      <c r="C3" s="82" t="s">
        <v>188</v>
      </c>
    </row>
    <row r="4" spans="1:3" s="80" customFormat="1" ht="13.5" customHeight="1">
      <c r="A4" s="85" t="s">
        <v>189</v>
      </c>
      <c r="B4" s="86" t="s">
        <v>190</v>
      </c>
      <c r="C4" s="87" t="s">
        <v>191</v>
      </c>
    </row>
    <row r="5" spans="1:3" s="80" customFormat="1" ht="15" customHeight="1">
      <c r="A5" s="88" t="s">
        <v>192</v>
      </c>
      <c r="B5" s="89" t="s">
        <v>193</v>
      </c>
      <c r="C5" s="90" t="s">
        <v>179</v>
      </c>
    </row>
    <row r="6" spans="1:3" s="80" customFormat="1" ht="15" customHeight="1">
      <c r="A6" s="88" t="s">
        <v>194</v>
      </c>
      <c r="B6" s="89" t="s">
        <v>195</v>
      </c>
      <c r="C6" s="90" t="s">
        <v>179</v>
      </c>
    </row>
    <row r="7" spans="1:3" s="80" customFormat="1" ht="15" customHeight="1">
      <c r="A7" s="88" t="s">
        <v>196</v>
      </c>
      <c r="B7" s="89" t="s">
        <v>197</v>
      </c>
      <c r="C7" s="90" t="s">
        <v>179</v>
      </c>
    </row>
    <row r="8" spans="1:3" s="80" customFormat="1" ht="15" customHeight="1">
      <c r="A8" s="88" t="s">
        <v>198</v>
      </c>
      <c r="B8" s="89" t="s">
        <v>199</v>
      </c>
      <c r="C8" s="90" t="s">
        <v>179</v>
      </c>
    </row>
    <row r="9" spans="1:3" s="80" customFormat="1" ht="15" customHeight="1">
      <c r="A9" s="88" t="s">
        <v>200</v>
      </c>
      <c r="B9" s="89" t="s">
        <v>201</v>
      </c>
      <c r="C9" s="90" t="s">
        <v>179</v>
      </c>
    </row>
    <row r="10" spans="1:3" s="80" customFormat="1" ht="15" customHeight="1">
      <c r="A10" s="88" t="s">
        <v>202</v>
      </c>
      <c r="B10" s="89" t="s">
        <v>203</v>
      </c>
      <c r="C10" s="90" t="s">
        <v>179</v>
      </c>
    </row>
    <row r="11" spans="1:3" s="80" customFormat="1" ht="15" customHeight="1">
      <c r="A11" s="88" t="s">
        <v>204</v>
      </c>
      <c r="B11" s="89" t="s">
        <v>205</v>
      </c>
      <c r="C11" s="90" t="s">
        <v>179</v>
      </c>
    </row>
    <row r="12" spans="1:3" s="80" customFormat="1" ht="15" customHeight="1">
      <c r="A12" s="88" t="s">
        <v>206</v>
      </c>
      <c r="B12" s="89" t="s">
        <v>207</v>
      </c>
      <c r="C12" s="90" t="s">
        <v>179</v>
      </c>
    </row>
    <row r="13" spans="1:3" s="80" customFormat="1" ht="15" customHeight="1">
      <c r="A13" s="88" t="s">
        <v>208</v>
      </c>
      <c r="B13" s="89" t="s">
        <v>209</v>
      </c>
      <c r="C13" s="90" t="s">
        <v>179</v>
      </c>
    </row>
    <row r="14" spans="1:3" s="80" customFormat="1" ht="15" customHeight="1">
      <c r="A14" s="88" t="s">
        <v>210</v>
      </c>
      <c r="B14" s="89" t="s">
        <v>211</v>
      </c>
      <c r="C14" s="90" t="s">
        <v>179</v>
      </c>
    </row>
    <row r="15" spans="1:3" s="80" customFormat="1" ht="15" customHeight="1">
      <c r="A15" s="91" t="s">
        <v>212</v>
      </c>
      <c r="B15" s="92" t="s">
        <v>213</v>
      </c>
      <c r="C15" s="93" t="s">
        <v>179</v>
      </c>
    </row>
    <row r="16" spans="1:3" s="80" customFormat="1" ht="18.75" customHeight="1">
      <c r="A16" s="94" t="s">
        <v>214</v>
      </c>
      <c r="B16" s="94"/>
      <c r="C16" s="94"/>
    </row>
    <row r="17" s="80" customFormat="1" ht="14.25">
      <c r="A17" s="95" t="s">
        <v>215</v>
      </c>
    </row>
    <row r="18" s="80" customFormat="1" ht="12">
      <c r="B18" s="84"/>
    </row>
  </sheetData>
  <sheetProtection/>
  <mergeCells count="2">
    <mergeCell ref="A1:C1"/>
    <mergeCell ref="A16: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2021-01-14T12:53:42Z</dcterms:created>
  <dcterms:modified xsi:type="dcterms:W3CDTF">2022-08-16T03:12:43Z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2DD72AC37412421E902C340C0B35E73B</vt:lpwstr>
  </property>
</Properties>
</file>