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1" activeTab="4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  <sheet name="2021.9" sheetId="9" r:id="rId9"/>
    <sheet name="2021.10" sheetId="10" r:id="rId10"/>
    <sheet name="2021.11" sheetId="11" r:id="rId11"/>
    <sheet name="2021.12" sheetId="12" r:id="rId12"/>
  </sheets>
  <calcPr calcId="144525"/>
</workbook>
</file>

<file path=xl/sharedStrings.xml><?xml version="1.0" encoding="utf-8"?>
<sst xmlns="http://schemas.openxmlformats.org/spreadsheetml/2006/main" count="219" uniqueCount="37">
  <si>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21年1月份</t>
    </r>
    <r>
      <rPr>
        <sz val="20"/>
        <rFont val="宋体"/>
        <charset val="134"/>
      </rPr>
      <t>年高龄老人生活补贴年度累计发放汇总表</t>
    </r>
  </si>
  <si>
    <t>填报单位（盖章）：</t>
  </si>
  <si>
    <t>填报日期：</t>
  </si>
  <si>
    <t>月份</t>
  </si>
  <si>
    <t>80--89周岁享受生活补贴情况</t>
  </si>
  <si>
    <t>90--99周岁享受生活补贴情况</t>
  </si>
  <si>
    <t>100周岁以上享受生活补贴情况</t>
  </si>
  <si>
    <t>实发金额小计</t>
  </si>
  <si>
    <t>发放总人数</t>
  </si>
  <si>
    <t>补调金额</t>
  </si>
  <si>
    <t>本月实发金额</t>
  </si>
  <si>
    <t>1月份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</si>
  <si>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年2月份高龄老人生活补贴年度累计发放汇总表</t>
    </r>
  </si>
  <si>
    <t>2月份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</si>
  <si>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年3月份高龄老人生活补贴年度累计发放汇总表</t>
    </r>
  </si>
  <si>
    <t>3月份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</si>
  <si>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年4月高龄老人生活补贴年度累计发放汇总表</t>
    </r>
  </si>
  <si>
    <t>4月份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</si>
  <si>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年5月份高龄老人生活补贴年度累计发放汇总表</t>
    </r>
  </si>
  <si>
    <t>5月份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</si>
  <si>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年6月份高龄老人生活补贴年度累计发放汇总表</t>
    </r>
  </si>
  <si>
    <t>6月份</t>
  </si>
  <si>
    <t>2021.7月高龄老人生活补贴年度累计发放汇总表</t>
  </si>
  <si>
    <t>7月份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</si>
  <si>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年8月高龄老人生活补贴年度累计发放汇总表</t>
    </r>
  </si>
  <si>
    <t>8月份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</si>
  <si>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年9月高龄老人生活补贴年度累计发放汇总表</t>
    </r>
  </si>
  <si>
    <t>9月份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</si>
  <si>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年10月高龄老人生活补贴年度累计发放汇总表</t>
    </r>
  </si>
  <si>
    <t>10月份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</si>
  <si>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年11月高龄老人生活补贴年度累计发放汇总表</t>
    </r>
  </si>
  <si>
    <t>11月份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</si>
  <si>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 xml:space="preserve"> 21</t>
    </r>
    <r>
      <rPr>
        <sz val="20"/>
        <rFont val="宋体"/>
        <charset val="134"/>
      </rPr>
      <t>年高龄老人生活补贴年度累计发放汇总表</t>
    </r>
  </si>
  <si>
    <t>12月份</t>
  </si>
  <si>
    <t>全年总发放人数</t>
  </si>
  <si>
    <t>全年补调金额</t>
  </si>
  <si>
    <t>全年实发金额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</si>
</sst>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/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N19" sqref="N19"/>
    </sheetView>
  </sheetViews>
  <sheetFormatPr defaultColWidth="9" defaultRowHeight="13.5" outlineLevelRow="5"/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ht="20" customHeight="1" spans="1:11">
      <c r="A6" s="6" t="s">
        <v>11</v>
      </c>
      <c r="B6" s="5">
        <v>10130</v>
      </c>
      <c r="C6" s="6">
        <v>67520</v>
      </c>
      <c r="D6" s="6">
        <f>B6*100+C6</f>
        <v>1080520</v>
      </c>
      <c r="E6" s="5">
        <v>1447</v>
      </c>
      <c r="F6" s="6">
        <v>18200</v>
      </c>
      <c r="G6" s="6">
        <f>E6*200+F6</f>
        <v>307600</v>
      </c>
      <c r="H6" s="6">
        <v>39</v>
      </c>
      <c r="I6" s="6">
        <v>800</v>
      </c>
      <c r="J6" s="6">
        <f>H6*1000+I6</f>
        <v>39800</v>
      </c>
      <c r="K6" s="6">
        <f>D6+G6++J6</f>
        <v>1427920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L25" sqref="L25"/>
    </sheetView>
  </sheetViews>
  <sheetFormatPr defaultColWidth="9" defaultRowHeight="13.5" outlineLevelRow="5"/>
  <sheetData>
    <row r="1" ht="25.5" spans="1:1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29</v>
      </c>
      <c r="B6" s="3">
        <v>9579</v>
      </c>
      <c r="C6" s="3">
        <v>32400</v>
      </c>
      <c r="D6" s="6">
        <f>B6*100+C6</f>
        <v>990300</v>
      </c>
      <c r="E6" s="3">
        <v>1395</v>
      </c>
      <c r="F6" s="3">
        <v>15200</v>
      </c>
      <c r="G6" s="6">
        <f>E6*200+F6</f>
        <v>294200</v>
      </c>
      <c r="H6" s="3">
        <v>36</v>
      </c>
      <c r="I6" s="3">
        <v>2400</v>
      </c>
      <c r="J6" s="6">
        <f>H6*1000+I6</f>
        <v>38400</v>
      </c>
      <c r="K6" s="6">
        <f>J6+G6+D6</f>
        <v>1322900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E16" sqref="E16"/>
    </sheetView>
  </sheetViews>
  <sheetFormatPr defaultColWidth="9" defaultRowHeight="13.5" outlineLevelRow="5"/>
  <sheetData>
    <row r="1" ht="25.5" spans="1:1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31</v>
      </c>
      <c r="B6" s="3">
        <v>9685</v>
      </c>
      <c r="C6" s="3">
        <v>-6760</v>
      </c>
      <c r="D6" s="6">
        <f>B6*100+C6</f>
        <v>961740</v>
      </c>
      <c r="E6" s="3">
        <v>1418</v>
      </c>
      <c r="F6" s="3">
        <v>10600</v>
      </c>
      <c r="G6" s="6">
        <f>E6*200+F6</f>
        <v>294200</v>
      </c>
      <c r="H6" s="3">
        <v>35</v>
      </c>
      <c r="I6" s="3">
        <v>0</v>
      </c>
      <c r="J6" s="6">
        <f>H6*1000+I6</f>
        <v>35000</v>
      </c>
      <c r="K6" s="6">
        <f>D6+G6+J6</f>
        <v>1290940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" sqref="A1:K7"/>
    </sheetView>
  </sheetViews>
  <sheetFormatPr defaultColWidth="9" defaultRowHeight="13.5" outlineLevelRow="6"/>
  <sheetData>
    <row r="1" ht="25.5" spans="1:1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33</v>
      </c>
      <c r="B6" s="3">
        <v>9772</v>
      </c>
      <c r="C6" s="3">
        <v>52040</v>
      </c>
      <c r="D6" s="6">
        <f>B6*100+C6</f>
        <v>1029240</v>
      </c>
      <c r="E6" s="3">
        <v>1435</v>
      </c>
      <c r="F6" s="3">
        <v>14800</v>
      </c>
      <c r="G6" s="6">
        <f>E6*200+F6</f>
        <v>301800</v>
      </c>
      <c r="H6" s="3">
        <v>34</v>
      </c>
      <c r="I6" s="3">
        <v>1600</v>
      </c>
      <c r="J6" s="6">
        <f>H6*1000+I6</f>
        <v>35600</v>
      </c>
      <c r="K6" s="6">
        <f>J6+G6+D6</f>
        <v>1366640</v>
      </c>
    </row>
    <row r="7" spans="1:11">
      <c r="A7" s="7" t="s">
        <v>34</v>
      </c>
      <c r="B7" s="8"/>
      <c r="C7" s="3">
        <v>134762</v>
      </c>
      <c r="D7" s="3"/>
      <c r="E7" s="3"/>
      <c r="F7" s="7" t="s">
        <v>35</v>
      </c>
      <c r="G7" s="9"/>
      <c r="H7" s="10">
        <v>885600</v>
      </c>
      <c r="I7" s="3" t="s">
        <v>36</v>
      </c>
      <c r="J7" s="3"/>
      <c r="K7" s="6">
        <v>16448300</v>
      </c>
    </row>
  </sheetData>
  <mergeCells count="21">
    <mergeCell ref="A1:K1"/>
    <mergeCell ref="A2:B2"/>
    <mergeCell ref="C2:G2"/>
    <mergeCell ref="I2:K2"/>
    <mergeCell ref="B3:D3"/>
    <mergeCell ref="E3:G3"/>
    <mergeCell ref="H3:J3"/>
    <mergeCell ref="A7:B7"/>
    <mergeCell ref="F7:G7"/>
    <mergeCell ref="I7:J7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E14" sqref="E14"/>
    </sheetView>
  </sheetViews>
  <sheetFormatPr defaultColWidth="9" defaultRowHeight="13.5" outlineLevelRow="5"/>
  <sheetData>
    <row r="1" ht="25.5" spans="1:1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13</v>
      </c>
      <c r="B6" s="5">
        <v>10147</v>
      </c>
      <c r="C6" s="6">
        <v>47500</v>
      </c>
      <c r="D6" s="6">
        <f>B6*100+C6</f>
        <v>1062200</v>
      </c>
      <c r="E6" s="5">
        <v>1459</v>
      </c>
      <c r="F6" s="6">
        <v>18300</v>
      </c>
      <c r="G6" s="6">
        <f>E6*200+F6</f>
        <v>310100</v>
      </c>
      <c r="H6" s="6">
        <v>38</v>
      </c>
      <c r="I6" s="6">
        <v>800</v>
      </c>
      <c r="J6" s="6">
        <f>H6*1000+I6</f>
        <v>38800</v>
      </c>
      <c r="K6" s="6">
        <f>D6+G6+J6</f>
        <v>1411100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1" sqref="A1:K1"/>
    </sheetView>
  </sheetViews>
  <sheetFormatPr defaultColWidth="9" defaultRowHeight="13.5" outlineLevelRow="5"/>
  <sheetData>
    <row r="1" ht="25.5" spans="1:1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15</v>
      </c>
      <c r="B6" s="3">
        <v>10171</v>
      </c>
      <c r="C6" s="3">
        <v>74500</v>
      </c>
      <c r="D6" s="6">
        <f>B6*100+C6</f>
        <v>1091600</v>
      </c>
      <c r="E6" s="3">
        <v>1453</v>
      </c>
      <c r="F6" s="3">
        <v>27120</v>
      </c>
      <c r="G6" s="6">
        <f>E6*200+F6</f>
        <v>317720</v>
      </c>
      <c r="H6" s="3">
        <v>38</v>
      </c>
      <c r="I6" s="3">
        <v>7200</v>
      </c>
      <c r="J6" s="6">
        <f>H6*1000+I6</f>
        <v>45200</v>
      </c>
      <c r="K6" s="6">
        <f>D6+G6+J6</f>
        <v>1454520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D13" sqref="D13"/>
    </sheetView>
  </sheetViews>
  <sheetFormatPr defaultColWidth="9" defaultRowHeight="13.5" outlineLevelRow="5"/>
  <sheetData>
    <row r="1" ht="25.5" spans="1:1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17</v>
      </c>
      <c r="B6" s="3">
        <v>10189</v>
      </c>
      <c r="C6" s="3">
        <v>50400</v>
      </c>
      <c r="D6" s="6">
        <f>B6*100+C6</f>
        <v>1069300</v>
      </c>
      <c r="E6" s="3">
        <v>1449</v>
      </c>
      <c r="F6" s="3">
        <v>15900</v>
      </c>
      <c r="G6" s="6">
        <f>E6*200+F6</f>
        <v>305700</v>
      </c>
      <c r="H6" s="3">
        <v>39</v>
      </c>
      <c r="I6" s="3">
        <v>0</v>
      </c>
      <c r="J6" s="6">
        <f>H6*1000+I6</f>
        <v>39000</v>
      </c>
      <c r="K6" s="6">
        <f>D6+G6+J6</f>
        <v>1414000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L31" sqref="L31"/>
    </sheetView>
  </sheetViews>
  <sheetFormatPr defaultColWidth="9" defaultRowHeight="13.5" outlineLevelRow="5"/>
  <sheetData>
    <row r="1" ht="25.5" spans="1:1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19</v>
      </c>
      <c r="B6" s="3">
        <v>10225</v>
      </c>
      <c r="C6" s="3">
        <v>117840</v>
      </c>
      <c r="D6" s="6">
        <f>B6*100+C6</f>
        <v>1140340</v>
      </c>
      <c r="E6" s="3">
        <v>1455</v>
      </c>
      <c r="F6" s="3">
        <v>46060</v>
      </c>
      <c r="G6" s="6">
        <f>E6*200+F6</f>
        <v>337060</v>
      </c>
      <c r="H6" s="3">
        <v>36</v>
      </c>
      <c r="I6" s="3"/>
      <c r="J6" s="6">
        <f>H6*1000+I6</f>
        <v>36000</v>
      </c>
      <c r="K6" s="6">
        <f>D6+G6+J6</f>
        <v>1513400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L31" sqref="L31"/>
    </sheetView>
  </sheetViews>
  <sheetFormatPr defaultColWidth="9" defaultRowHeight="13.5" outlineLevelRow="5"/>
  <sheetData>
    <row r="1" ht="25.5" spans="1:1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21</v>
      </c>
      <c r="B6" s="3">
        <v>9278</v>
      </c>
      <c r="C6" s="3">
        <v>54400</v>
      </c>
      <c r="D6" s="6">
        <f>B6*100+C6</f>
        <v>982200</v>
      </c>
      <c r="E6" s="3">
        <v>1334</v>
      </c>
      <c r="F6" s="3">
        <v>26700</v>
      </c>
      <c r="G6" s="6">
        <f>E6*200+F6</f>
        <v>293500</v>
      </c>
      <c r="H6" s="3">
        <v>37</v>
      </c>
      <c r="I6" s="3">
        <v>1600</v>
      </c>
      <c r="J6" s="6">
        <f>H6*1000+I6</f>
        <v>38600</v>
      </c>
      <c r="K6" s="6">
        <f>D6+G6+J6</f>
        <v>1314300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M30" sqref="M30"/>
    </sheetView>
  </sheetViews>
  <sheetFormatPr defaultColWidth="9" defaultRowHeight="13.5" outlineLevelRow="5"/>
  <sheetData>
    <row r="1" ht="25.5" spans="1:1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23</v>
      </c>
      <c r="B6" s="3">
        <v>9337</v>
      </c>
      <c r="C6" s="3">
        <v>64960</v>
      </c>
      <c r="D6" s="6">
        <f>B6*100+C6</f>
        <v>998660</v>
      </c>
      <c r="E6" s="3">
        <v>1344</v>
      </c>
      <c r="F6" s="3">
        <v>25320</v>
      </c>
      <c r="G6" s="6">
        <f>E6*200+F6</f>
        <v>294120</v>
      </c>
      <c r="H6" s="3">
        <v>37</v>
      </c>
      <c r="I6" s="3"/>
      <c r="J6" s="6">
        <f>H6*1000+I6</f>
        <v>37000</v>
      </c>
      <c r="K6" s="6">
        <f>D6+G6+J6</f>
        <v>1329780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N28" sqref="N28"/>
    </sheetView>
  </sheetViews>
  <sheetFormatPr defaultColWidth="9" defaultRowHeight="13.5" outlineLevelRow="5"/>
  <sheetData>
    <row r="1" ht="25.5" spans="1:1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25</v>
      </c>
      <c r="B6" s="3">
        <v>9407</v>
      </c>
      <c r="C6" s="3">
        <v>44900</v>
      </c>
      <c r="D6" s="6">
        <f>B6*100+C6</f>
        <v>985600</v>
      </c>
      <c r="E6" s="3">
        <v>1359</v>
      </c>
      <c r="F6" s="3">
        <v>12200</v>
      </c>
      <c r="G6" s="6">
        <f>E6*200+F6</f>
        <v>284000</v>
      </c>
      <c r="H6" s="3">
        <v>36</v>
      </c>
      <c r="I6" s="3"/>
      <c r="J6" s="6">
        <f>H6*1000+I6</f>
        <v>36000</v>
      </c>
      <c r="K6" s="6">
        <f>J6+G6+D6</f>
        <v>1305600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O26" sqref="O26"/>
    </sheetView>
  </sheetViews>
  <sheetFormatPr defaultColWidth="9" defaultRowHeight="13.5" outlineLevelRow="5"/>
  <sheetData>
    <row r="1" ht="25.5" spans="1:1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27</v>
      </c>
      <c r="B6" s="3">
        <v>9489</v>
      </c>
      <c r="C6" s="3">
        <v>34000</v>
      </c>
      <c r="D6" s="6">
        <f>B6*100+C6</f>
        <v>982900</v>
      </c>
      <c r="E6" s="3">
        <v>1366</v>
      </c>
      <c r="F6" s="3">
        <v>7100</v>
      </c>
      <c r="G6" s="6">
        <f>E6*200+F6</f>
        <v>280300</v>
      </c>
      <c r="H6" s="3">
        <v>34</v>
      </c>
      <c r="I6" s="3"/>
      <c r="J6" s="6">
        <f>H6*1000+I6</f>
        <v>34000</v>
      </c>
      <c r="K6" s="6">
        <f>D6+G6+J6</f>
        <v>1297200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2021.1</vt:lpstr>
      <vt:lpstr>2021.2</vt:lpstr>
      <vt:lpstr>2021.3</vt:lpstr>
      <vt:lpstr>2021.4</vt:lpstr>
      <vt:lpstr>2021.5</vt:lpstr>
      <vt:lpstr>2021.6</vt:lpstr>
      <vt:lpstr>2021.7</vt:lpstr>
      <vt:lpstr>2021.8</vt:lpstr>
      <vt:lpstr>2021.9</vt:lpstr>
      <vt:lpstr>2021.10</vt:lpstr>
      <vt:lpstr>2021.11</vt:lpstr>
      <vt:lpstr>2021.12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男男妈</cp:lastModifiedBy>
  <dcterms:created xsi:type="dcterms:W3CDTF">2021-12-02T03:30:00Z</dcterms:created>
  <dcterms:modified xsi:type="dcterms:W3CDTF">2021-12-07T08:17:09Z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4E0E0CC70AB04D72B57C74A9BB051599</vt:lpwstr>
  </property>
  <property fmtid="{D5CDD505-2E9C-101B-9397-08002B2CF9AE}" pid="3" name="KSOProductBuildVer">
    <vt:lpwstr>2052-11.1.0.11115</vt:lpwstr>
  </property>
</Properties>
</file>