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45" windowHeight="12375" activeTab="0"/>
  </bookViews>
  <sheets>
    <sheet name="汇总" sheetId="1" r:id="rId1"/>
    <sheet name="乡镇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微软用户</author>
  </authors>
  <commentList>
    <comment ref="C11" authorId="0">
      <text>
        <r>
          <rPr>
            <b/>
            <sz val="9"/>
            <rFont val="宋体"/>
            <family val="0"/>
          </rPr>
          <t>微软用户: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<sst xmlns="http://schemas.openxmlformats.org/spreadsheetml/2006/main" count="80" uniqueCount="56">
  <si>
    <r>
      <t>20</t>
    </r>
    <r>
      <rPr>
        <u val="single"/>
        <sz val="20"/>
        <rFont val="宋体"/>
        <family val="0"/>
      </rPr>
      <t>23</t>
    </r>
    <r>
      <rPr>
        <sz val="20"/>
        <rFont val="宋体"/>
        <family val="0"/>
      </rPr>
      <t>年11月份高龄老人生活补贴累计发放汇总表</t>
    </r>
    <r>
      <rPr>
        <sz val="12"/>
        <rFont val="宋体"/>
        <family val="0"/>
      </rPr>
      <t>1</t>
    </r>
  </si>
  <si>
    <t>填报单位（盖章）：</t>
  </si>
  <si>
    <t>新建区民政局</t>
  </si>
  <si>
    <t>填报日期：</t>
  </si>
  <si>
    <t>2023.10.25</t>
  </si>
  <si>
    <t>乡镇(街道)名称</t>
  </si>
  <si>
    <r>
      <t>80--89周岁享受生活补贴情况</t>
    </r>
    <r>
      <rPr>
        <sz val="9"/>
        <rFont val="仿宋_GB2312"/>
        <family val="0"/>
      </rPr>
      <t>（100元)</t>
    </r>
  </si>
  <si>
    <r>
      <t>90--99周岁享受生活补贴情况</t>
    </r>
    <r>
      <rPr>
        <sz val="9"/>
        <rFont val="仿宋_GB2312"/>
        <family val="0"/>
      </rPr>
      <t>(200元)</t>
    </r>
  </si>
  <si>
    <r>
      <t>100周岁以上享受生活补贴情况</t>
    </r>
    <r>
      <rPr>
        <sz val="9"/>
        <rFont val="仿宋_GB2312"/>
        <family val="0"/>
      </rPr>
      <t>(1000元)</t>
    </r>
  </si>
  <si>
    <t>发放总人数</t>
  </si>
  <si>
    <t>实发金额</t>
  </si>
  <si>
    <t>发放 人数</t>
  </si>
  <si>
    <t>新增人数</t>
  </si>
  <si>
    <t>终止人数</t>
  </si>
  <si>
    <t>补调 金额</t>
  </si>
  <si>
    <t>补调金额</t>
  </si>
  <si>
    <t>松湖镇</t>
  </si>
  <si>
    <t>石岗镇</t>
  </si>
  <si>
    <t>西山镇</t>
  </si>
  <si>
    <t>石埠乡</t>
  </si>
  <si>
    <t>望城镇</t>
  </si>
  <si>
    <t>长堎街道</t>
  </si>
  <si>
    <t>欣悦湖街道</t>
  </si>
  <si>
    <t>溪霞镇</t>
  </si>
  <si>
    <t>象山镇</t>
  </si>
  <si>
    <t>联圩乡</t>
  </si>
  <si>
    <t>昌邑乡</t>
  </si>
  <si>
    <t>金桥乡</t>
  </si>
  <si>
    <t>大塘乡</t>
  </si>
  <si>
    <t>铁河乡</t>
  </si>
  <si>
    <t>南矶乡</t>
  </si>
  <si>
    <t>璜溪管理处</t>
  </si>
  <si>
    <t>恒湖农场</t>
  </si>
  <si>
    <t xml:space="preserve">成新农场  (洪都监狱）  
          </t>
  </si>
  <si>
    <t>朱港农场 （赣江监狱)</t>
  </si>
  <si>
    <t>新丰农场</t>
  </si>
  <si>
    <t>共计</t>
  </si>
  <si>
    <t>总发放人数</t>
  </si>
  <si>
    <t>总新增人数</t>
  </si>
  <si>
    <t>总终止人数</t>
  </si>
  <si>
    <t>总发放金额</t>
  </si>
  <si>
    <t>主要领导：</t>
  </si>
  <si>
    <t>分管领导：</t>
  </si>
  <si>
    <t>审核：</t>
  </si>
  <si>
    <t>制表：</t>
  </si>
  <si>
    <t xml:space="preserve">1松湖镇     </t>
  </si>
  <si>
    <t xml:space="preserve">石岗镇     </t>
  </si>
  <si>
    <t>流湖乡</t>
  </si>
  <si>
    <t>厚田乡</t>
  </si>
  <si>
    <t>工业园</t>
  </si>
  <si>
    <r>
      <t>长</t>
    </r>
    <r>
      <rPr>
        <sz val="14"/>
        <rFont val="宋体"/>
        <family val="0"/>
      </rPr>
      <t>堎</t>
    </r>
    <r>
      <rPr>
        <sz val="14"/>
        <rFont val="仿宋_GB2312"/>
        <family val="0"/>
      </rPr>
      <t>镇</t>
    </r>
  </si>
  <si>
    <t>乐化镇</t>
  </si>
  <si>
    <t>成新农场</t>
  </si>
  <si>
    <t>朱港农场</t>
  </si>
  <si>
    <t>樵舍镇</t>
  </si>
  <si>
    <t>红林林场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</si>
</sst>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2"/>
      <name val="宋体"/>
      <family val="0"/>
    </font>
    <font>
      <sz val="11"/>
      <name val="宋体"/>
      <family val="0"/>
    </font>
    <font>
      <sz val="14"/>
      <name val="仿宋_GB2312"/>
      <family val="0"/>
    </font>
    <font>
      <sz val="14"/>
      <color indexed="8"/>
      <name val="仿宋_GB2312"/>
      <family val="0"/>
    </font>
    <font>
      <sz val="11"/>
      <name val="仿宋_GB2312"/>
      <family val="0"/>
    </font>
    <font>
      <sz val="12"/>
      <color indexed="8"/>
      <name val="宋体"/>
      <family val="0"/>
    </font>
    <font>
      <sz val="20"/>
      <name val="宋体"/>
      <family val="0"/>
    </font>
    <font>
      <sz val="11"/>
      <color indexed="8"/>
      <name val="仿宋_GB2312"/>
      <family val="0"/>
    </font>
    <font>
      <sz val="12"/>
      <name val="仿宋_GB2312"/>
      <family val="0"/>
    </font>
    <font>
      <b/>
      <sz val="11"/>
      <name val="仿宋_GB2312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4"/>
      <name val="宋体"/>
      <family val="0"/>
    </font>
    <font>
      <u val="single"/>
      <sz val="20"/>
      <name val="宋体"/>
      <family val="0"/>
    </font>
    <font>
      <sz val="9"/>
      <name val="仿宋_GB2312"/>
      <family val="0"/>
    </font>
    <font>
      <b/>
      <sz val="9"/>
      <name val="宋体"/>
      <family val="0"/>
    </font>
    <font>
      <sz val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8"/>
      <name val="宋体"/>
      <family val="2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" borderId="1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2" applyNumberFormat="0" applyFill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3" borderId="4" applyNumberFormat="0" applyAlignment="0" applyProtection="0"/>
    <xf numFmtId="0" fontId="44" fillId="4" borderId="5" applyNumberFormat="0" applyAlignment="0" applyProtection="0"/>
    <xf numFmtId="0" fontId="45" fillId="4" borderId="4" applyNumberFormat="0" applyAlignment="0" applyProtection="0"/>
    <xf numFmtId="0" fontId="46" fillId="5" borderId="6" applyNumberFormat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6" borderId="0" applyNumberFormat="0" applyBorder="0" applyAlignment="0" applyProtection="0"/>
    <xf numFmtId="0" fontId="50" fillId="7" borderId="0" applyNumberFormat="0" applyBorder="0" applyAlignment="0" applyProtection="0"/>
    <xf numFmtId="0" fontId="51" fillId="8" borderId="0" applyNumberFormat="0" applyBorder="0" applyAlignment="0" applyProtection="0"/>
    <xf numFmtId="0" fontId="52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52" fillId="32" borderId="0" applyNumberFormat="0" applyBorder="0" applyAlignment="0" applyProtection="0"/>
    <xf numFmtId="0" fontId="0" fillId="0" borderId="0">
      <alignment/>
      <protection/>
    </xf>
  </cellStyleXfs>
  <cellXfs count="5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2" fillId="33" borderId="10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4" fillId="0" borderId="10" xfId="63" applyFont="1" applyFill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0"/>
  <sheetViews>
    <sheetView tabSelected="1" workbookViewId="0" topLeftCell="A1">
      <selection activeCell="B6" sqref="B6:B26"/>
    </sheetView>
  </sheetViews>
  <sheetFormatPr defaultColWidth="9.00390625" defaultRowHeight="16.5" customHeight="1"/>
  <cols>
    <col min="1" max="1" width="12.875" style="16" customWidth="1"/>
    <col min="2" max="2" width="6.625" style="0" customWidth="1"/>
    <col min="3" max="3" width="5.375" style="0" customWidth="1"/>
    <col min="4" max="4" width="5.00390625" style="0" customWidth="1"/>
    <col min="5" max="5" width="6.875" style="0" customWidth="1"/>
    <col min="6" max="6" width="9.75390625" style="0" customWidth="1"/>
    <col min="7" max="7" width="6.625" style="0" customWidth="1"/>
    <col min="8" max="8" width="5.625" style="0" customWidth="1"/>
    <col min="9" max="9" width="5.00390625" style="0" customWidth="1"/>
    <col min="10" max="10" width="7.00390625" style="0" customWidth="1"/>
    <col min="11" max="11" width="10.625" style="0" customWidth="1"/>
    <col min="12" max="12" width="6.125" style="0" customWidth="1"/>
    <col min="13" max="13" width="4.875" style="0" customWidth="1"/>
    <col min="14" max="14" width="5.00390625" style="0" customWidth="1"/>
    <col min="15" max="15" width="6.00390625" style="0" customWidth="1"/>
    <col min="16" max="16" width="10.00390625" style="0" customWidth="1"/>
    <col min="17" max="17" width="7.625" style="0" customWidth="1"/>
    <col min="18" max="18" width="9.375" style="0" customWidth="1"/>
  </cols>
  <sheetData>
    <row r="1" spans="1:18" ht="19.5" customHeight="1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</row>
    <row r="2" spans="1:23" s="13" customFormat="1" ht="13.5" customHeight="1">
      <c r="A2" s="18" t="s">
        <v>1</v>
      </c>
      <c r="B2" s="18"/>
      <c r="C2" s="18" t="s">
        <v>2</v>
      </c>
      <c r="D2" s="18"/>
      <c r="E2" s="18"/>
      <c r="F2" s="18"/>
      <c r="G2" s="18"/>
      <c r="H2" s="18"/>
      <c r="I2" s="18"/>
      <c r="J2" s="18"/>
      <c r="K2" s="18"/>
      <c r="L2" s="32" t="s">
        <v>3</v>
      </c>
      <c r="M2" s="32"/>
      <c r="N2" s="32" t="s">
        <v>4</v>
      </c>
      <c r="O2" s="32"/>
      <c r="P2" s="32"/>
      <c r="Q2" s="32"/>
      <c r="R2" s="32"/>
      <c r="U2" s="49"/>
      <c r="V2" s="49"/>
      <c r="W2" s="49"/>
    </row>
    <row r="3" spans="1:23" s="13" customFormat="1" ht="13.5" customHeight="1">
      <c r="A3" s="19" t="s">
        <v>5</v>
      </c>
      <c r="B3" s="20" t="s">
        <v>6</v>
      </c>
      <c r="C3" s="20"/>
      <c r="D3" s="20"/>
      <c r="E3" s="20"/>
      <c r="F3" s="20"/>
      <c r="G3" s="20" t="s">
        <v>7</v>
      </c>
      <c r="H3" s="20"/>
      <c r="I3" s="20"/>
      <c r="J3" s="20"/>
      <c r="K3" s="20"/>
      <c r="L3" s="20" t="s">
        <v>8</v>
      </c>
      <c r="M3" s="20"/>
      <c r="N3" s="20"/>
      <c r="O3" s="20"/>
      <c r="P3" s="20"/>
      <c r="Q3" s="50" t="s">
        <v>9</v>
      </c>
      <c r="R3" s="22" t="s">
        <v>10</v>
      </c>
      <c r="U3" s="49"/>
      <c r="V3" s="49"/>
      <c r="W3" s="49"/>
    </row>
    <row r="4" spans="1:23" s="13" customFormat="1" ht="19.5" customHeight="1">
      <c r="A4" s="19"/>
      <c r="B4" s="21" t="s">
        <v>11</v>
      </c>
      <c r="C4" s="21" t="s">
        <v>12</v>
      </c>
      <c r="D4" s="21" t="s">
        <v>13</v>
      </c>
      <c r="E4" s="22" t="s">
        <v>14</v>
      </c>
      <c r="F4" s="22" t="s">
        <v>10</v>
      </c>
      <c r="G4" s="21" t="s">
        <v>11</v>
      </c>
      <c r="H4" s="22" t="s">
        <v>12</v>
      </c>
      <c r="I4" s="21" t="s">
        <v>13</v>
      </c>
      <c r="J4" s="22" t="s">
        <v>15</v>
      </c>
      <c r="K4" s="22" t="s">
        <v>10</v>
      </c>
      <c r="L4" s="22" t="s">
        <v>11</v>
      </c>
      <c r="M4" s="22" t="s">
        <v>12</v>
      </c>
      <c r="N4" s="22" t="s">
        <v>13</v>
      </c>
      <c r="O4" s="22" t="s">
        <v>15</v>
      </c>
      <c r="P4" s="22" t="s">
        <v>10</v>
      </c>
      <c r="Q4" s="51"/>
      <c r="R4" s="22"/>
      <c r="U4" s="49"/>
      <c r="V4" s="49"/>
      <c r="W4" s="49"/>
    </row>
    <row r="5" spans="1:23" s="13" customFormat="1" ht="9.75" customHeight="1">
      <c r="A5" s="19"/>
      <c r="B5" s="21"/>
      <c r="C5" s="21"/>
      <c r="D5" s="21"/>
      <c r="E5" s="22"/>
      <c r="F5" s="22"/>
      <c r="G5" s="21"/>
      <c r="H5" s="22"/>
      <c r="I5" s="21"/>
      <c r="J5" s="22"/>
      <c r="K5" s="22"/>
      <c r="L5" s="22"/>
      <c r="M5" s="22"/>
      <c r="N5" s="22"/>
      <c r="O5" s="22"/>
      <c r="P5" s="22"/>
      <c r="Q5" s="52"/>
      <c r="R5" s="22"/>
      <c r="U5" s="49"/>
      <c r="V5" s="49"/>
      <c r="W5" s="49"/>
    </row>
    <row r="6" spans="1:23" s="13" customFormat="1" ht="15.75" customHeight="1">
      <c r="A6" s="6" t="s">
        <v>16</v>
      </c>
      <c r="B6" s="21">
        <v>648</v>
      </c>
      <c r="C6" s="21">
        <v>13</v>
      </c>
      <c r="D6" s="21">
        <v>6</v>
      </c>
      <c r="E6" s="22">
        <v>3200</v>
      </c>
      <c r="F6" s="22">
        <f aca="true" t="shared" si="0" ref="F6:F13">B6*100+E6</f>
        <v>68000</v>
      </c>
      <c r="G6" s="21">
        <v>97</v>
      </c>
      <c r="H6" s="22">
        <v>3</v>
      </c>
      <c r="I6" s="21">
        <v>1</v>
      </c>
      <c r="J6" s="22">
        <v>1400</v>
      </c>
      <c r="K6" s="22">
        <f aca="true" t="shared" si="1" ref="K6:K13">G6*200+J6</f>
        <v>20800</v>
      </c>
      <c r="L6" s="22">
        <v>6</v>
      </c>
      <c r="M6" s="22"/>
      <c r="N6" s="22"/>
      <c r="O6" s="42"/>
      <c r="P6" s="22">
        <f aca="true" t="shared" si="2" ref="P6:P12">L6*1000+O6</f>
        <v>6000</v>
      </c>
      <c r="Q6" s="22">
        <f aca="true" t="shared" si="3" ref="Q6:Q13">B6+G6+L6</f>
        <v>751</v>
      </c>
      <c r="R6" s="22">
        <f aca="true" t="shared" si="4" ref="R6:R15">F6+K6+P6</f>
        <v>94800</v>
      </c>
      <c r="U6" s="49"/>
      <c r="V6" s="49"/>
      <c r="W6" s="49"/>
    </row>
    <row r="7" spans="1:23" s="13" customFormat="1" ht="15.75" customHeight="1">
      <c r="A7" s="6" t="s">
        <v>17</v>
      </c>
      <c r="B7" s="20">
        <v>690</v>
      </c>
      <c r="C7" s="20">
        <v>19</v>
      </c>
      <c r="D7" s="20">
        <v>7</v>
      </c>
      <c r="E7" s="20">
        <v>2700</v>
      </c>
      <c r="F7" s="22">
        <f t="shared" si="0"/>
        <v>71700</v>
      </c>
      <c r="G7" s="20">
        <v>103</v>
      </c>
      <c r="H7" s="20">
        <v>3</v>
      </c>
      <c r="I7" s="20">
        <v>2</v>
      </c>
      <c r="J7" s="20">
        <v>400</v>
      </c>
      <c r="K7" s="22">
        <f t="shared" si="1"/>
        <v>21000</v>
      </c>
      <c r="L7" s="20">
        <v>3</v>
      </c>
      <c r="M7" s="20"/>
      <c r="N7" s="20"/>
      <c r="O7" s="42"/>
      <c r="P7" s="22">
        <f t="shared" si="2"/>
        <v>3000</v>
      </c>
      <c r="Q7" s="22">
        <f t="shared" si="3"/>
        <v>796</v>
      </c>
      <c r="R7" s="22">
        <f t="shared" si="4"/>
        <v>95700</v>
      </c>
      <c r="S7" s="53"/>
      <c r="U7" s="49"/>
      <c r="V7" s="49"/>
      <c r="W7" s="49"/>
    </row>
    <row r="8" spans="1:23" s="13" customFormat="1" ht="15.75" customHeight="1">
      <c r="A8" s="6" t="s">
        <v>18</v>
      </c>
      <c r="B8" s="20">
        <v>464</v>
      </c>
      <c r="C8" s="20">
        <v>7</v>
      </c>
      <c r="D8" s="20">
        <v>6</v>
      </c>
      <c r="E8" s="20">
        <v>1100</v>
      </c>
      <c r="F8" s="22">
        <f t="shared" si="0"/>
        <v>47500</v>
      </c>
      <c r="G8" s="20">
        <v>79</v>
      </c>
      <c r="H8" s="20">
        <v>3</v>
      </c>
      <c r="I8" s="20">
        <v>1</v>
      </c>
      <c r="J8" s="20">
        <v>300</v>
      </c>
      <c r="K8" s="22">
        <f t="shared" si="1"/>
        <v>16100</v>
      </c>
      <c r="L8" s="20">
        <v>2</v>
      </c>
      <c r="M8" s="20"/>
      <c r="N8" s="20"/>
      <c r="O8" s="43"/>
      <c r="P8" s="22">
        <f t="shared" si="2"/>
        <v>2000</v>
      </c>
      <c r="Q8" s="22">
        <f t="shared" si="3"/>
        <v>545</v>
      </c>
      <c r="R8" s="22">
        <f t="shared" si="4"/>
        <v>65600</v>
      </c>
      <c r="S8" s="54"/>
      <c r="T8" s="54"/>
      <c r="U8" s="54"/>
      <c r="V8" s="49"/>
      <c r="W8" s="49"/>
    </row>
    <row r="9" spans="1:23" s="14" customFormat="1" ht="15.75" customHeight="1">
      <c r="A9" s="6" t="s">
        <v>19</v>
      </c>
      <c r="B9" s="23">
        <v>476</v>
      </c>
      <c r="C9" s="23">
        <v>12</v>
      </c>
      <c r="D9" s="23">
        <v>3</v>
      </c>
      <c r="E9" s="23">
        <v>2400</v>
      </c>
      <c r="F9" s="24">
        <f t="shared" si="0"/>
        <v>50000</v>
      </c>
      <c r="G9" s="23">
        <v>62</v>
      </c>
      <c r="H9" s="23"/>
      <c r="I9" s="23">
        <v>1</v>
      </c>
      <c r="J9" s="23"/>
      <c r="K9" s="24">
        <f t="shared" si="1"/>
        <v>12400</v>
      </c>
      <c r="L9" s="23">
        <v>0</v>
      </c>
      <c r="M9" s="23"/>
      <c r="N9" s="23"/>
      <c r="O9" s="23"/>
      <c r="P9" s="22">
        <f t="shared" si="2"/>
        <v>0</v>
      </c>
      <c r="Q9" s="24">
        <f t="shared" si="3"/>
        <v>538</v>
      </c>
      <c r="R9" s="24">
        <f t="shared" si="4"/>
        <v>62400</v>
      </c>
      <c r="S9" s="55"/>
      <c r="T9" s="55"/>
      <c r="U9" s="55"/>
      <c r="V9" s="56"/>
      <c r="W9" s="56"/>
    </row>
    <row r="10" spans="1:23" s="14" customFormat="1" ht="15.75" customHeight="1">
      <c r="A10" s="6" t="s">
        <v>20</v>
      </c>
      <c r="B10" s="23">
        <v>244</v>
      </c>
      <c r="C10" s="23">
        <v>2</v>
      </c>
      <c r="D10" s="23">
        <v>1</v>
      </c>
      <c r="E10" s="23">
        <v>700</v>
      </c>
      <c r="F10" s="24">
        <f t="shared" si="0"/>
        <v>25100</v>
      </c>
      <c r="G10" s="23">
        <v>34</v>
      </c>
      <c r="H10" s="23"/>
      <c r="I10" s="23"/>
      <c r="J10" s="23"/>
      <c r="K10" s="24">
        <f t="shared" si="1"/>
        <v>6800</v>
      </c>
      <c r="L10" s="23">
        <v>1</v>
      </c>
      <c r="M10" s="23"/>
      <c r="N10" s="23"/>
      <c r="O10" s="23"/>
      <c r="P10" s="22">
        <f t="shared" si="2"/>
        <v>1000</v>
      </c>
      <c r="Q10" s="24">
        <f t="shared" si="3"/>
        <v>279</v>
      </c>
      <c r="R10" s="24">
        <f t="shared" si="4"/>
        <v>32900</v>
      </c>
      <c r="S10" s="55"/>
      <c r="T10" s="55"/>
      <c r="U10" s="55"/>
      <c r="V10" s="56"/>
      <c r="W10" s="56"/>
    </row>
    <row r="11" spans="1:23" s="13" customFormat="1" ht="15.75" customHeight="1">
      <c r="A11" s="6" t="s">
        <v>21</v>
      </c>
      <c r="B11" s="20">
        <v>1457</v>
      </c>
      <c r="C11" s="25">
        <v>29</v>
      </c>
      <c r="D11" s="20">
        <v>22</v>
      </c>
      <c r="E11" s="20">
        <v>9100</v>
      </c>
      <c r="F11" s="22">
        <f t="shared" si="0"/>
        <v>154800</v>
      </c>
      <c r="G11" s="20">
        <v>180</v>
      </c>
      <c r="H11" s="20">
        <v>13</v>
      </c>
      <c r="I11" s="20">
        <v>1</v>
      </c>
      <c r="J11" s="20">
        <v>1600</v>
      </c>
      <c r="K11" s="22">
        <f t="shared" si="1"/>
        <v>37600</v>
      </c>
      <c r="L11" s="20">
        <v>2</v>
      </c>
      <c r="M11" s="20"/>
      <c r="N11" s="20"/>
      <c r="O11" s="43"/>
      <c r="P11" s="22">
        <f t="shared" si="2"/>
        <v>2000</v>
      </c>
      <c r="Q11" s="22">
        <f t="shared" si="3"/>
        <v>1639</v>
      </c>
      <c r="R11" s="22">
        <f t="shared" si="4"/>
        <v>194400</v>
      </c>
      <c r="S11" s="54"/>
      <c r="T11" s="54"/>
      <c r="U11" s="54"/>
      <c r="V11" s="49"/>
      <c r="W11" s="49"/>
    </row>
    <row r="12" spans="1:23" s="13" customFormat="1" ht="15.75" customHeight="1">
      <c r="A12" s="6" t="s">
        <v>22</v>
      </c>
      <c r="B12" s="20">
        <v>55</v>
      </c>
      <c r="C12" s="25"/>
      <c r="D12" s="20"/>
      <c r="E12" s="20"/>
      <c r="F12" s="22">
        <f t="shared" si="0"/>
        <v>5500</v>
      </c>
      <c r="G12" s="20">
        <v>11</v>
      </c>
      <c r="H12" s="20"/>
      <c r="I12" s="20"/>
      <c r="J12" s="20"/>
      <c r="K12" s="22">
        <f t="shared" si="1"/>
        <v>2200</v>
      </c>
      <c r="L12" s="20">
        <v>0</v>
      </c>
      <c r="M12" s="20"/>
      <c r="N12" s="20"/>
      <c r="O12" s="43"/>
      <c r="P12" s="22">
        <f t="shared" si="2"/>
        <v>0</v>
      </c>
      <c r="Q12" s="22">
        <f t="shared" si="3"/>
        <v>66</v>
      </c>
      <c r="R12" s="22">
        <f t="shared" si="4"/>
        <v>7700</v>
      </c>
      <c r="S12" s="54"/>
      <c r="T12" s="54"/>
      <c r="U12" s="54"/>
      <c r="V12" s="49"/>
      <c r="W12" s="49"/>
    </row>
    <row r="13" spans="1:23" s="13" customFormat="1" ht="15.75" customHeight="1">
      <c r="A13" s="6" t="s">
        <v>23</v>
      </c>
      <c r="B13" s="20">
        <v>503</v>
      </c>
      <c r="C13" s="20">
        <v>9</v>
      </c>
      <c r="D13" s="20">
        <v>6</v>
      </c>
      <c r="E13" s="20">
        <v>600</v>
      </c>
      <c r="F13" s="22">
        <f t="shared" si="0"/>
        <v>50900</v>
      </c>
      <c r="G13" s="20">
        <v>58</v>
      </c>
      <c r="H13" s="20">
        <v>2</v>
      </c>
      <c r="I13" s="20"/>
      <c r="J13" s="20">
        <v>700</v>
      </c>
      <c r="K13" s="22">
        <f t="shared" si="1"/>
        <v>12300</v>
      </c>
      <c r="L13" s="20">
        <v>1</v>
      </c>
      <c r="M13" s="20"/>
      <c r="N13" s="20"/>
      <c r="O13" s="20"/>
      <c r="P13" s="22">
        <f aca="true" t="shared" si="5" ref="P13:P25">L13*1000+O13</f>
        <v>1000</v>
      </c>
      <c r="Q13" s="22">
        <f t="shared" si="3"/>
        <v>562</v>
      </c>
      <c r="R13" s="22">
        <f t="shared" si="4"/>
        <v>64200</v>
      </c>
      <c r="S13" s="54"/>
      <c r="T13" s="54"/>
      <c r="U13" s="54"/>
      <c r="V13" s="49"/>
      <c r="W13" s="49"/>
    </row>
    <row r="14" spans="1:21" ht="15.75" customHeight="1">
      <c r="A14" s="6" t="s">
        <v>24</v>
      </c>
      <c r="B14" s="20">
        <v>561</v>
      </c>
      <c r="C14" s="20">
        <v>10</v>
      </c>
      <c r="D14" s="20">
        <v>6</v>
      </c>
      <c r="E14" s="20">
        <v>1300</v>
      </c>
      <c r="F14" s="22">
        <f aca="true" t="shared" si="6" ref="F14:F25">B14*100+E14</f>
        <v>57400</v>
      </c>
      <c r="G14" s="20">
        <v>105</v>
      </c>
      <c r="H14" s="20">
        <v>1</v>
      </c>
      <c r="I14" s="20">
        <v>1</v>
      </c>
      <c r="J14" s="20">
        <v>0</v>
      </c>
      <c r="K14" s="22">
        <f aca="true" t="shared" si="7" ref="K14:K25">G14*200+J14</f>
        <v>21000</v>
      </c>
      <c r="L14" s="20">
        <v>0</v>
      </c>
      <c r="M14" s="20"/>
      <c r="N14" s="20"/>
      <c r="O14" s="20"/>
      <c r="P14" s="22">
        <f t="shared" si="5"/>
        <v>0</v>
      </c>
      <c r="Q14" s="22">
        <f aca="true" t="shared" si="8" ref="Q14:Q25">B14+G14+L14</f>
        <v>666</v>
      </c>
      <c r="R14" s="22">
        <f t="shared" si="4"/>
        <v>78400</v>
      </c>
      <c r="S14" s="54"/>
      <c r="T14" s="54"/>
      <c r="U14" s="54"/>
    </row>
    <row r="15" spans="1:21" ht="15.75" customHeight="1">
      <c r="A15" s="6" t="s">
        <v>25</v>
      </c>
      <c r="B15" s="20">
        <v>785</v>
      </c>
      <c r="C15" s="21">
        <v>12</v>
      </c>
      <c r="D15" s="21">
        <v>13</v>
      </c>
      <c r="E15" s="20">
        <v>4100</v>
      </c>
      <c r="F15" s="22">
        <f t="shared" si="6"/>
        <v>82600</v>
      </c>
      <c r="G15" s="20">
        <v>108</v>
      </c>
      <c r="H15" s="22">
        <v>8</v>
      </c>
      <c r="I15" s="21">
        <v>1</v>
      </c>
      <c r="J15" s="22">
        <v>600</v>
      </c>
      <c r="K15" s="22">
        <f t="shared" si="7"/>
        <v>22200</v>
      </c>
      <c r="L15" s="22">
        <v>1</v>
      </c>
      <c r="M15" s="22"/>
      <c r="N15" s="22"/>
      <c r="O15" s="42"/>
      <c r="P15" s="22">
        <f t="shared" si="5"/>
        <v>1000</v>
      </c>
      <c r="Q15" s="22">
        <f t="shared" si="8"/>
        <v>894</v>
      </c>
      <c r="R15" s="22">
        <f t="shared" si="4"/>
        <v>105800</v>
      </c>
      <c r="S15" s="54"/>
      <c r="T15" s="54"/>
      <c r="U15" s="54"/>
    </row>
    <row r="16" spans="1:21" ht="15.75" customHeight="1">
      <c r="A16" s="6" t="s">
        <v>26</v>
      </c>
      <c r="B16" s="20">
        <v>528</v>
      </c>
      <c r="C16" s="20">
        <v>7</v>
      </c>
      <c r="D16" s="20">
        <v>4</v>
      </c>
      <c r="E16" s="20">
        <v>800</v>
      </c>
      <c r="F16" s="22">
        <f t="shared" si="6"/>
        <v>53600</v>
      </c>
      <c r="G16" s="20">
        <v>54</v>
      </c>
      <c r="H16" s="20"/>
      <c r="I16" s="20"/>
      <c r="J16" s="20"/>
      <c r="K16" s="22">
        <f t="shared" si="7"/>
        <v>10800</v>
      </c>
      <c r="L16" s="20">
        <v>0</v>
      </c>
      <c r="M16" s="20"/>
      <c r="N16" s="20"/>
      <c r="O16" s="43"/>
      <c r="P16" s="22">
        <f t="shared" si="5"/>
        <v>0</v>
      </c>
      <c r="Q16" s="22">
        <f t="shared" si="8"/>
        <v>582</v>
      </c>
      <c r="R16" s="22">
        <f>P16+K16+F16</f>
        <v>64400</v>
      </c>
      <c r="S16" s="54"/>
      <c r="T16" s="54"/>
      <c r="U16" s="54"/>
    </row>
    <row r="17" spans="1:18" s="15" customFormat="1" ht="15.75" customHeight="1">
      <c r="A17" s="6" t="s">
        <v>27</v>
      </c>
      <c r="B17" s="20">
        <v>415</v>
      </c>
      <c r="C17" s="20">
        <v>6</v>
      </c>
      <c r="D17" s="20">
        <v>4</v>
      </c>
      <c r="E17" s="20">
        <v>1600</v>
      </c>
      <c r="F17" s="22">
        <f t="shared" si="6"/>
        <v>43100</v>
      </c>
      <c r="G17" s="20">
        <v>70</v>
      </c>
      <c r="H17" s="20">
        <v>2</v>
      </c>
      <c r="I17" s="20"/>
      <c r="J17" s="20">
        <v>200</v>
      </c>
      <c r="K17" s="22">
        <f t="shared" si="7"/>
        <v>14200</v>
      </c>
      <c r="L17" s="20">
        <v>0</v>
      </c>
      <c r="M17" s="20"/>
      <c r="N17" s="20"/>
      <c r="O17" s="43"/>
      <c r="P17" s="22">
        <f t="shared" si="5"/>
        <v>0</v>
      </c>
      <c r="Q17" s="22">
        <f t="shared" si="8"/>
        <v>485</v>
      </c>
      <c r="R17" s="22">
        <f aca="true" t="shared" si="9" ref="R17:R25">F17+K17+P17</f>
        <v>57300</v>
      </c>
    </row>
    <row r="18" spans="1:18" s="15" customFormat="1" ht="15.75" customHeight="1">
      <c r="A18" s="6" t="s">
        <v>28</v>
      </c>
      <c r="B18" s="20">
        <v>682</v>
      </c>
      <c r="C18" s="20">
        <v>8</v>
      </c>
      <c r="D18" s="20">
        <v>11</v>
      </c>
      <c r="E18" s="20">
        <v>1700</v>
      </c>
      <c r="F18" s="22">
        <f t="shared" si="6"/>
        <v>69900</v>
      </c>
      <c r="G18" s="20">
        <v>107</v>
      </c>
      <c r="H18" s="20">
        <v>5</v>
      </c>
      <c r="I18" s="20">
        <v>2</v>
      </c>
      <c r="J18" s="20">
        <v>300</v>
      </c>
      <c r="K18" s="22">
        <f t="shared" si="7"/>
        <v>21700</v>
      </c>
      <c r="L18" s="20">
        <v>2</v>
      </c>
      <c r="M18" s="20"/>
      <c r="N18" s="20"/>
      <c r="O18" s="43"/>
      <c r="P18" s="22">
        <f t="shared" si="5"/>
        <v>2000</v>
      </c>
      <c r="Q18" s="22">
        <f t="shared" si="8"/>
        <v>791</v>
      </c>
      <c r="R18" s="22">
        <f t="shared" si="9"/>
        <v>93600</v>
      </c>
    </row>
    <row r="19" spans="1:18" ht="15.75" customHeight="1">
      <c r="A19" s="6" t="s">
        <v>29</v>
      </c>
      <c r="B19" s="23">
        <v>252</v>
      </c>
      <c r="C19" s="23">
        <v>7</v>
      </c>
      <c r="D19" s="23">
        <v>1</v>
      </c>
      <c r="E19" s="23">
        <v>2400</v>
      </c>
      <c r="F19" s="24">
        <f t="shared" si="6"/>
        <v>27600</v>
      </c>
      <c r="G19" s="23">
        <v>23</v>
      </c>
      <c r="H19" s="23"/>
      <c r="I19" s="23">
        <v>1</v>
      </c>
      <c r="J19" s="23"/>
      <c r="K19" s="24">
        <f t="shared" si="7"/>
        <v>4600</v>
      </c>
      <c r="L19" s="23">
        <v>0</v>
      </c>
      <c r="M19" s="23"/>
      <c r="N19" s="23"/>
      <c r="O19" s="23"/>
      <c r="P19" s="22">
        <f t="shared" si="5"/>
        <v>0</v>
      </c>
      <c r="Q19" s="24">
        <f t="shared" si="8"/>
        <v>275</v>
      </c>
      <c r="R19" s="24">
        <f t="shared" si="9"/>
        <v>32200</v>
      </c>
    </row>
    <row r="20" spans="1:18" ht="15.75" customHeight="1">
      <c r="A20" s="6" t="s">
        <v>30</v>
      </c>
      <c r="B20" s="23">
        <v>96</v>
      </c>
      <c r="C20" s="23">
        <v>4</v>
      </c>
      <c r="D20" s="23">
        <v>1</v>
      </c>
      <c r="E20" s="23">
        <v>1400</v>
      </c>
      <c r="F20" s="24">
        <f t="shared" si="6"/>
        <v>11000</v>
      </c>
      <c r="G20" s="23">
        <v>11</v>
      </c>
      <c r="H20" s="23"/>
      <c r="I20" s="23"/>
      <c r="J20" s="23"/>
      <c r="K20" s="24">
        <f t="shared" si="7"/>
        <v>2200</v>
      </c>
      <c r="L20" s="23">
        <v>0</v>
      </c>
      <c r="M20" s="23"/>
      <c r="N20" s="23"/>
      <c r="O20" s="23"/>
      <c r="P20" s="22">
        <f t="shared" si="5"/>
        <v>0</v>
      </c>
      <c r="Q20" s="24">
        <f t="shared" si="8"/>
        <v>107</v>
      </c>
      <c r="R20" s="24">
        <f t="shared" si="9"/>
        <v>13200</v>
      </c>
    </row>
    <row r="21" spans="1:18" ht="15.75" customHeight="1">
      <c r="A21" s="6" t="s">
        <v>31</v>
      </c>
      <c r="B21" s="20">
        <v>289</v>
      </c>
      <c r="C21" s="20">
        <v>5</v>
      </c>
      <c r="D21" s="20">
        <v>2</v>
      </c>
      <c r="E21" s="20">
        <v>1800</v>
      </c>
      <c r="F21" s="22">
        <f t="shared" si="6"/>
        <v>30700</v>
      </c>
      <c r="G21" s="20">
        <v>57</v>
      </c>
      <c r="H21" s="20">
        <v>1</v>
      </c>
      <c r="I21" s="20">
        <v>1</v>
      </c>
      <c r="J21" s="20">
        <v>200</v>
      </c>
      <c r="K21" s="22">
        <f t="shared" si="7"/>
        <v>11600</v>
      </c>
      <c r="L21" s="20">
        <v>1</v>
      </c>
      <c r="M21" s="20"/>
      <c r="N21" s="20"/>
      <c r="O21" s="20"/>
      <c r="P21" s="22">
        <f t="shared" si="5"/>
        <v>1000</v>
      </c>
      <c r="Q21" s="22">
        <f t="shared" si="8"/>
        <v>347</v>
      </c>
      <c r="R21" s="22">
        <f t="shared" si="9"/>
        <v>43300</v>
      </c>
    </row>
    <row r="22" spans="1:18" ht="15.75" customHeight="1">
      <c r="A22" s="26" t="s">
        <v>32</v>
      </c>
      <c r="B22" s="27">
        <v>766</v>
      </c>
      <c r="C22" s="27">
        <v>8</v>
      </c>
      <c r="D22" s="27">
        <v>5</v>
      </c>
      <c r="E22" s="28">
        <v>1100</v>
      </c>
      <c r="F22" s="28">
        <f t="shared" si="6"/>
        <v>77700</v>
      </c>
      <c r="G22" s="27">
        <v>62</v>
      </c>
      <c r="H22" s="28"/>
      <c r="I22" s="27">
        <v>1</v>
      </c>
      <c r="J22" s="28"/>
      <c r="K22" s="28">
        <f t="shared" si="7"/>
        <v>12400</v>
      </c>
      <c r="L22" s="28">
        <v>2</v>
      </c>
      <c r="M22" s="28">
        <v>1</v>
      </c>
      <c r="N22" s="28"/>
      <c r="O22" s="44">
        <v>0</v>
      </c>
      <c r="P22" s="22">
        <f t="shared" si="5"/>
        <v>2000</v>
      </c>
      <c r="Q22" s="28">
        <f t="shared" si="8"/>
        <v>830</v>
      </c>
      <c r="R22" s="28">
        <f t="shared" si="9"/>
        <v>92100</v>
      </c>
    </row>
    <row r="23" spans="1:18" ht="27" customHeight="1">
      <c r="A23" s="29" t="s">
        <v>33</v>
      </c>
      <c r="B23" s="30">
        <v>142</v>
      </c>
      <c r="C23" s="23">
        <v>1</v>
      </c>
      <c r="D23" s="23">
        <v>1</v>
      </c>
      <c r="E23" s="23">
        <v>0</v>
      </c>
      <c r="F23" s="24">
        <f t="shared" si="6"/>
        <v>14200</v>
      </c>
      <c r="G23" s="23">
        <v>22</v>
      </c>
      <c r="H23" s="23"/>
      <c r="I23" s="23"/>
      <c r="J23" s="23"/>
      <c r="K23" s="24">
        <f t="shared" si="7"/>
        <v>4400</v>
      </c>
      <c r="L23" s="23">
        <v>1</v>
      </c>
      <c r="M23" s="23"/>
      <c r="N23" s="23"/>
      <c r="O23" s="23"/>
      <c r="P23" s="22">
        <f t="shared" si="5"/>
        <v>1000</v>
      </c>
      <c r="Q23" s="24">
        <f t="shared" si="8"/>
        <v>165</v>
      </c>
      <c r="R23" s="24">
        <f t="shared" si="9"/>
        <v>19600</v>
      </c>
    </row>
    <row r="24" spans="1:18" ht="27" customHeight="1">
      <c r="A24" s="29" t="s">
        <v>34</v>
      </c>
      <c r="B24" s="30">
        <v>90</v>
      </c>
      <c r="C24" s="23">
        <v>1</v>
      </c>
      <c r="D24" s="23"/>
      <c r="E24" s="23">
        <v>0</v>
      </c>
      <c r="F24" s="24">
        <f t="shared" si="6"/>
        <v>9000</v>
      </c>
      <c r="G24" s="23">
        <v>15</v>
      </c>
      <c r="H24" s="23"/>
      <c r="I24" s="23"/>
      <c r="J24" s="23"/>
      <c r="K24" s="28">
        <f t="shared" si="7"/>
        <v>3000</v>
      </c>
      <c r="L24" s="23">
        <v>0</v>
      </c>
      <c r="M24" s="23"/>
      <c r="N24" s="23"/>
      <c r="O24" s="23"/>
      <c r="P24" s="22">
        <f t="shared" si="5"/>
        <v>0</v>
      </c>
      <c r="Q24" s="24">
        <f t="shared" si="8"/>
        <v>105</v>
      </c>
      <c r="R24" s="24">
        <f t="shared" si="9"/>
        <v>12000</v>
      </c>
    </row>
    <row r="25" spans="1:18" ht="15.75" customHeight="1">
      <c r="A25" s="6" t="s">
        <v>35</v>
      </c>
      <c r="B25" s="30">
        <v>56</v>
      </c>
      <c r="C25" s="30">
        <v>1</v>
      </c>
      <c r="D25" s="30"/>
      <c r="E25" s="24">
        <v>0</v>
      </c>
      <c r="F25" s="24">
        <f t="shared" si="6"/>
        <v>5600</v>
      </c>
      <c r="G25" s="30">
        <v>3</v>
      </c>
      <c r="H25" s="24"/>
      <c r="I25" s="30"/>
      <c r="J25" s="24"/>
      <c r="K25" s="24">
        <f t="shared" si="7"/>
        <v>600</v>
      </c>
      <c r="L25" s="24">
        <v>0</v>
      </c>
      <c r="M25" s="24"/>
      <c r="N25" s="24"/>
      <c r="O25" s="24"/>
      <c r="P25" s="28">
        <f t="shared" si="5"/>
        <v>0</v>
      </c>
      <c r="Q25" s="24">
        <f t="shared" si="8"/>
        <v>59</v>
      </c>
      <c r="R25" s="24">
        <f t="shared" si="9"/>
        <v>6200</v>
      </c>
    </row>
    <row r="26" spans="1:18" ht="15.75" customHeight="1">
      <c r="A26" s="31" t="s">
        <v>36</v>
      </c>
      <c r="B26" s="32">
        <f>SUM(B6:B25)</f>
        <v>9199</v>
      </c>
      <c r="C26" s="32">
        <f aca="true" t="shared" si="10" ref="C26:R26">SUM(C6:C25)</f>
        <v>161</v>
      </c>
      <c r="D26" s="32">
        <f t="shared" si="10"/>
        <v>99</v>
      </c>
      <c r="E26" s="32">
        <f t="shared" si="10"/>
        <v>36000</v>
      </c>
      <c r="F26" s="32">
        <f t="shared" si="10"/>
        <v>955900</v>
      </c>
      <c r="G26" s="32">
        <f t="shared" si="10"/>
        <v>1261</v>
      </c>
      <c r="H26" s="32">
        <f t="shared" si="10"/>
        <v>41</v>
      </c>
      <c r="I26" s="32">
        <f t="shared" si="10"/>
        <v>13</v>
      </c>
      <c r="J26" s="32">
        <f t="shared" si="10"/>
        <v>5700</v>
      </c>
      <c r="K26" s="32">
        <f t="shared" si="10"/>
        <v>257900</v>
      </c>
      <c r="L26" s="32">
        <f t="shared" si="10"/>
        <v>22</v>
      </c>
      <c r="M26" s="32">
        <f t="shared" si="10"/>
        <v>1</v>
      </c>
      <c r="N26" s="32">
        <f t="shared" si="10"/>
        <v>0</v>
      </c>
      <c r="O26" s="32">
        <f t="shared" si="10"/>
        <v>0</v>
      </c>
      <c r="P26" s="32">
        <f t="shared" si="10"/>
        <v>22000</v>
      </c>
      <c r="Q26" s="32">
        <f t="shared" si="10"/>
        <v>10482</v>
      </c>
      <c r="R26" s="32">
        <f t="shared" si="10"/>
        <v>1235800</v>
      </c>
    </row>
    <row r="27" spans="1:18" ht="15.75" customHeight="1">
      <c r="A27" s="22" t="s">
        <v>37</v>
      </c>
      <c r="B27" s="33">
        <f>B26+G26+L26</f>
        <v>10482</v>
      </c>
      <c r="C27" s="34"/>
      <c r="D27" s="33" t="s">
        <v>38</v>
      </c>
      <c r="E27" s="34"/>
      <c r="F27" s="35">
        <f>C26+H26+M26</f>
        <v>203</v>
      </c>
      <c r="G27" s="36"/>
      <c r="H27" s="37" t="s">
        <v>39</v>
      </c>
      <c r="I27" s="34"/>
      <c r="J27" s="33">
        <f>D26+I26+N26</f>
        <v>112</v>
      </c>
      <c r="K27" s="34"/>
      <c r="L27" s="33" t="s">
        <v>15</v>
      </c>
      <c r="M27" s="45"/>
      <c r="N27" s="33">
        <f>E26+J26+O26</f>
        <v>41700</v>
      </c>
      <c r="O27" s="45"/>
      <c r="P27" s="46" t="s">
        <v>40</v>
      </c>
      <c r="Q27" s="57">
        <f>F26+K26+P26</f>
        <v>1235800</v>
      </c>
      <c r="R27" s="58"/>
    </row>
    <row r="28" spans="1:18" ht="33" customHeight="1">
      <c r="A28" s="38" t="s">
        <v>41</v>
      </c>
      <c r="B28" s="39"/>
      <c r="C28" s="39"/>
      <c r="D28" s="39"/>
      <c r="E28" s="39"/>
      <c r="F28" s="40" t="s">
        <v>42</v>
      </c>
      <c r="G28" s="39"/>
      <c r="H28" s="39"/>
      <c r="I28" s="39"/>
      <c r="J28" s="39"/>
      <c r="K28" s="47" t="s">
        <v>43</v>
      </c>
      <c r="L28" s="39"/>
      <c r="M28" s="39"/>
      <c r="N28" s="48" t="s">
        <v>44</v>
      </c>
      <c r="O28" s="48"/>
      <c r="P28" s="40"/>
      <c r="Q28" s="40"/>
      <c r="R28" s="40"/>
    </row>
    <row r="29" spans="2:18" ht="16.5" customHeight="1"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</row>
    <row r="30" spans="2:18" ht="16.5" customHeight="1"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</row>
    <row r="31" spans="2:18" ht="16.5" customHeight="1"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</row>
    <row r="32" spans="2:18" ht="16.5" customHeight="1"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</row>
    <row r="33" spans="2:18" ht="16.5" customHeight="1"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</row>
    <row r="34" spans="2:18" ht="16.5" customHeight="1"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</row>
    <row r="35" spans="2:18" ht="16.5" customHeight="1"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</row>
    <row r="36" spans="2:18" ht="16.5" customHeight="1"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</row>
    <row r="37" spans="2:18" ht="16.5" customHeight="1"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</row>
    <row r="38" spans="2:18" ht="16.5" customHeight="1"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</row>
    <row r="39" spans="2:18" ht="16.5" customHeight="1"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</row>
    <row r="40" spans="2:18" ht="16.5" customHeight="1"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</row>
    <row r="41" spans="2:18" ht="16.5" customHeight="1"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</row>
    <row r="42" spans="2:18" ht="16.5" customHeight="1"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</row>
    <row r="43" spans="2:18" ht="16.5" customHeight="1"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</row>
    <row r="44" spans="2:18" ht="16.5" customHeight="1"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</row>
    <row r="45" spans="2:18" ht="16.5" customHeight="1"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</row>
    <row r="46" spans="2:18" ht="16.5" customHeight="1"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</row>
    <row r="47" spans="2:18" ht="16.5" customHeight="1"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</row>
    <row r="48" spans="2:18" ht="16.5" customHeight="1"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</row>
    <row r="49" spans="2:18" ht="16.5" customHeight="1"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</row>
    <row r="50" spans="2:18" ht="16.5" customHeight="1"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</row>
    <row r="51" spans="2:18" ht="16.5" customHeight="1"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</row>
    <row r="52" spans="2:18" ht="16.5" customHeight="1"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</row>
    <row r="53" spans="2:18" ht="16.5" customHeight="1"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</row>
    <row r="54" spans="2:18" ht="16.5" customHeight="1"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</row>
    <row r="55" spans="2:18" ht="16.5" customHeight="1"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</row>
    <row r="56" spans="2:18" ht="16.5" customHeight="1"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</row>
    <row r="57" spans="2:18" ht="16.5" customHeight="1"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</row>
    <row r="58" spans="2:18" ht="16.5" customHeight="1"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</row>
    <row r="59" spans="2:18" ht="16.5" customHeight="1"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</row>
    <row r="60" spans="2:18" ht="16.5" customHeight="1"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</row>
    <row r="61" spans="2:18" ht="16.5" customHeight="1"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</row>
    <row r="62" spans="2:18" ht="16.5" customHeight="1"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</row>
    <row r="63" spans="2:18" ht="16.5" customHeight="1"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</row>
    <row r="64" spans="2:18" ht="16.5" customHeight="1">
      <c r="B64" s="41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</row>
    <row r="65" spans="2:18" ht="16.5" customHeight="1">
      <c r="B65" s="41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</row>
    <row r="66" spans="2:18" ht="16.5" customHeight="1">
      <c r="B66" s="41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</row>
    <row r="67" spans="2:18" ht="16.5" customHeight="1"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</row>
    <row r="68" spans="2:18" ht="16.5" customHeight="1">
      <c r="B68" s="41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</row>
    <row r="69" spans="2:18" ht="16.5" customHeight="1">
      <c r="B69" s="41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</row>
    <row r="70" spans="2:18" ht="16.5" customHeight="1"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</row>
    <row r="71" spans="2:18" ht="16.5" customHeight="1"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</row>
    <row r="72" spans="2:18" ht="16.5" customHeight="1"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</row>
    <row r="73" spans="2:18" ht="16.5" customHeight="1">
      <c r="B73" s="41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</row>
    <row r="74" spans="2:18" ht="16.5" customHeight="1">
      <c r="B74" s="41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</row>
    <row r="75" spans="2:18" ht="16.5" customHeight="1"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</row>
    <row r="76" spans="2:18" ht="16.5" customHeight="1">
      <c r="B76" s="41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</row>
    <row r="77" spans="2:18" ht="16.5" customHeight="1">
      <c r="B77" s="41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</row>
    <row r="78" spans="2:18" ht="16.5" customHeight="1">
      <c r="B78" s="41"/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</row>
    <row r="79" spans="2:18" ht="16.5" customHeight="1">
      <c r="B79" s="41"/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</row>
    <row r="80" spans="2:18" ht="16.5" customHeight="1">
      <c r="B80" s="41"/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41"/>
    </row>
  </sheetData>
  <sheetProtection/>
  <mergeCells count="40">
    <mergeCell ref="A1:R1"/>
    <mergeCell ref="A2:B2"/>
    <mergeCell ref="C2:K2"/>
    <mergeCell ref="L2:M2"/>
    <mergeCell ref="N2:R2"/>
    <mergeCell ref="B3:F3"/>
    <mergeCell ref="G3:K3"/>
    <mergeCell ref="L3:P3"/>
    <mergeCell ref="B27:C27"/>
    <mergeCell ref="D27:E27"/>
    <mergeCell ref="F27:G27"/>
    <mergeCell ref="H27:I27"/>
    <mergeCell ref="J27:K27"/>
    <mergeCell ref="L27:M27"/>
    <mergeCell ref="N27:O27"/>
    <mergeCell ref="Q27:R27"/>
    <mergeCell ref="B28:C28"/>
    <mergeCell ref="D28:E28"/>
    <mergeCell ref="G28:H28"/>
    <mergeCell ref="I28:J28"/>
    <mergeCell ref="L28:M28"/>
    <mergeCell ref="N28:O28"/>
    <mergeCell ref="A3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3:Q5"/>
    <mergeCell ref="R3:R5"/>
  </mergeCells>
  <printOptions/>
  <pageMargins left="0.4722222222222222" right="0.275" top="0.7083333333333334" bottom="0.07847222222222222" header="0.17" footer="0"/>
  <pageSetup horizontalDpi="600" verticalDpi="600" orientation="landscape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9"/>
  <sheetViews>
    <sheetView workbookViewId="0" topLeftCell="A7">
      <selection activeCell="D10" sqref="D10"/>
    </sheetView>
  </sheetViews>
  <sheetFormatPr defaultColWidth="9.00390625" defaultRowHeight="14.25"/>
  <cols>
    <col min="1" max="1" width="5.375" style="1" customWidth="1"/>
    <col min="2" max="2" width="43.375" style="0" customWidth="1"/>
    <col min="3" max="3" width="4.50390625" style="1" customWidth="1"/>
    <col min="4" max="4" width="38.75390625" style="0" customWidth="1"/>
    <col min="5" max="5" width="23.00390625" style="0" customWidth="1"/>
  </cols>
  <sheetData>
    <row r="1" spans="2:5" ht="14.25">
      <c r="B1" s="1"/>
      <c r="D1" s="1"/>
      <c r="E1" s="2"/>
    </row>
    <row r="2" spans="2:5" ht="14.25">
      <c r="B2" s="1"/>
      <c r="D2" s="1"/>
      <c r="E2" s="2"/>
    </row>
    <row r="3" spans="2:5" ht="14.25">
      <c r="B3" s="1"/>
      <c r="D3" s="1"/>
      <c r="E3" s="3"/>
    </row>
    <row r="4" spans="1:4" ht="36" customHeight="1">
      <c r="A4" s="4">
        <v>1</v>
      </c>
      <c r="B4" s="5" t="s">
        <v>45</v>
      </c>
      <c r="C4" s="6">
        <v>14</v>
      </c>
      <c r="D4" s="5" t="s">
        <v>25</v>
      </c>
    </row>
    <row r="5" spans="1:4" ht="36" customHeight="1">
      <c r="A5" s="4">
        <v>2</v>
      </c>
      <c r="B5" s="5" t="s">
        <v>46</v>
      </c>
      <c r="C5" s="6">
        <v>15</v>
      </c>
      <c r="D5" s="5" t="s">
        <v>26</v>
      </c>
    </row>
    <row r="6" spans="1:4" ht="36" customHeight="1">
      <c r="A6" s="4">
        <v>3</v>
      </c>
      <c r="B6" s="5" t="s">
        <v>47</v>
      </c>
      <c r="C6" s="6">
        <v>16</v>
      </c>
      <c r="D6" s="7" t="s">
        <v>27</v>
      </c>
    </row>
    <row r="7" spans="1:4" ht="34.5" customHeight="1">
      <c r="A7" s="4">
        <v>4</v>
      </c>
      <c r="B7" s="7" t="s">
        <v>48</v>
      </c>
      <c r="C7" s="6">
        <v>17</v>
      </c>
      <c r="D7" s="5" t="s">
        <v>28</v>
      </c>
    </row>
    <row r="8" spans="1:4" ht="36" customHeight="1">
      <c r="A8" s="4">
        <v>5</v>
      </c>
      <c r="B8" s="5" t="s">
        <v>18</v>
      </c>
      <c r="C8" s="6">
        <v>18</v>
      </c>
      <c r="D8" s="5" t="s">
        <v>29</v>
      </c>
    </row>
    <row r="9" spans="1:4" ht="36" customHeight="1">
      <c r="A9" s="4">
        <v>6</v>
      </c>
      <c r="B9" s="5" t="s">
        <v>19</v>
      </c>
      <c r="C9" s="6">
        <v>19</v>
      </c>
      <c r="D9" s="5" t="s">
        <v>30</v>
      </c>
    </row>
    <row r="10" spans="1:4" ht="36" customHeight="1">
      <c r="A10" s="4">
        <v>7</v>
      </c>
      <c r="B10" s="5" t="s">
        <v>20</v>
      </c>
      <c r="C10" s="4"/>
      <c r="D10" t="s">
        <v>49</v>
      </c>
    </row>
    <row r="11" spans="1:5" ht="36" customHeight="1">
      <c r="A11" s="4">
        <v>8</v>
      </c>
      <c r="B11" s="5" t="s">
        <v>50</v>
      </c>
      <c r="C11" s="6">
        <v>20</v>
      </c>
      <c r="D11" s="5" t="s">
        <v>32</v>
      </c>
      <c r="E11" s="8"/>
    </row>
    <row r="12" spans="1:5" ht="36" customHeight="1">
      <c r="A12" s="4">
        <v>9</v>
      </c>
      <c r="B12" s="5" t="s">
        <v>51</v>
      </c>
      <c r="C12" s="6">
        <v>21</v>
      </c>
      <c r="D12" s="5" t="s">
        <v>52</v>
      </c>
      <c r="E12" s="8"/>
    </row>
    <row r="13" spans="1:5" ht="36" customHeight="1">
      <c r="A13" s="4">
        <v>10</v>
      </c>
      <c r="B13" s="9" t="s">
        <v>23</v>
      </c>
      <c r="C13" s="6">
        <v>22</v>
      </c>
      <c r="D13" s="5" t="s">
        <v>53</v>
      </c>
      <c r="E13" s="1"/>
    </row>
    <row r="14" spans="1:4" ht="36" customHeight="1">
      <c r="A14" s="4">
        <v>11</v>
      </c>
      <c r="B14" s="5" t="s">
        <v>54</v>
      </c>
      <c r="C14" s="6">
        <v>23</v>
      </c>
      <c r="D14" s="5" t="s">
        <v>55</v>
      </c>
    </row>
    <row r="15" spans="1:4" ht="36" customHeight="1">
      <c r="A15" s="4">
        <v>12</v>
      </c>
      <c r="B15" s="5" t="s">
        <v>24</v>
      </c>
      <c r="C15" s="6">
        <v>24</v>
      </c>
      <c r="D15" s="5" t="s">
        <v>35</v>
      </c>
    </row>
    <row r="18" spans="2:4" ht="14.25">
      <c r="B18" s="8"/>
      <c r="C18" s="10"/>
      <c r="D18" s="11"/>
    </row>
    <row r="19" spans="2:4" ht="14.25">
      <c r="B19" s="12"/>
      <c r="C19" s="10"/>
      <c r="D19" s="11"/>
    </row>
  </sheetData>
  <sheetProtection/>
  <mergeCells count="1">
    <mergeCell ref="A1:D3"/>
  </mergeCells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2020-02-24T03:23:03Z</cp:lastPrinted>
  <dcterms:created xsi:type="dcterms:W3CDTF">2014-06-30T03:20:06Z</dcterms:created>
  <dcterms:modified xsi:type="dcterms:W3CDTF">2023-10-30T02:27:18Z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KSORubyTemplate">
    <vt:lpwstr>11</vt:lpwstr>
  </property>
  <property fmtid="{D5CDD505-2E9C-101B-9397-08002B2CF9AE}" pid="5" name="I">
    <vt:lpwstr>860A0B95BC634B9EA6B1D2454DCE0506</vt:lpwstr>
  </property>
  <property fmtid="{D5CDD505-2E9C-101B-9397-08002B2CF9AE}" pid="6" name="commonda">
    <vt:lpwstr>eyJoZGlkIjoiODU3ZjA4N2YxM2FkNWY0OWUwNWUyZDY2MGViZjg1ZWQifQ==</vt:lpwstr>
  </property>
</Properties>
</file>